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30620" yWindow="2180" windowWidth="42020" windowHeight="22360"/>
  </bookViews>
  <sheets>
    <sheet name="Achievement" sheetId="4" r:id="rId1"/>
    <sheet name="Readiness" sheetId="3" r:id="rId2"/>
    <sheet name="Achievement Gap" sheetId="5" r:id="rId3"/>
    <sheet name="Achievement data" sheetId="9" r:id="rId4"/>
    <sheet name="Readiness data" sheetId="1" r:id="rId5"/>
    <sheet name="Gap data" sheetId="8" r:id="rId6"/>
  </sheets>
  <definedNames>
    <definedName name="_xlnm._FilterDatabase" localSheetId="3" hidden="1">'Achievement data'!$A$54:$N$57</definedName>
    <definedName name="_xlnm._FilterDatabase" localSheetId="5">'Gap data'!$A$1:$S$1</definedName>
    <definedName name="_xlnm._FilterDatabase" localSheetId="4">'Readiness data'!$A$1:$R$49</definedName>
    <definedName name="_xlnm.Print_Area" localSheetId="0">Achievement!$A$1:$O$23</definedName>
    <definedName name="_xlnm.Print_Area" localSheetId="3">'Achievement data'!$A$1:$L$57</definedName>
    <definedName name="_xlnm.Print_Area" localSheetId="2">'Achievement Gap'!$A$1:$E$23</definedName>
    <definedName name="_xlnm.Print_Area" localSheetId="5">'Gap data'!$A$1:$R$56</definedName>
    <definedName name="_xlnm.Print_Area" localSheetId="1">Readiness!$A$1:$Z$28</definedName>
    <definedName name="_xlnm.Print_Area" localSheetId="4">'Readiness data'!$A$1:$R$62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2" i="3" l="1"/>
  <c r="Y22" i="3"/>
  <c r="L65" i="9"/>
  <c r="L66" i="9"/>
  <c r="L64" i="9"/>
  <c r="F65" i="9"/>
  <c r="F66" i="9"/>
  <c r="F64" i="9"/>
  <c r="I65" i="9"/>
  <c r="I66" i="9"/>
  <c r="I64" i="9"/>
  <c r="L56" i="9"/>
  <c r="L57" i="9"/>
  <c r="L55" i="9"/>
  <c r="I56" i="9"/>
  <c r="I57" i="9"/>
  <c r="I55" i="9"/>
  <c r="F56" i="9"/>
  <c r="F57" i="9"/>
  <c r="F55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3" i="9"/>
  <c r="F2" i="1"/>
  <c r="L2" i="1"/>
  <c r="O2" i="1"/>
  <c r="R2" i="1"/>
  <c r="F3" i="1"/>
  <c r="L3" i="1"/>
  <c r="O3" i="1"/>
  <c r="R3" i="1"/>
  <c r="F4" i="1"/>
  <c r="L4" i="1"/>
  <c r="O4" i="1"/>
  <c r="R4" i="1"/>
  <c r="F5" i="1"/>
  <c r="L5" i="1"/>
  <c r="O5" i="1"/>
  <c r="R5" i="1"/>
  <c r="F6" i="1"/>
  <c r="L6" i="1"/>
  <c r="O6" i="1"/>
  <c r="R6" i="1"/>
  <c r="F7" i="1"/>
  <c r="L7" i="1"/>
  <c r="O7" i="1"/>
  <c r="R7" i="1"/>
  <c r="F8" i="1"/>
  <c r="L8" i="1"/>
  <c r="O8" i="1"/>
  <c r="R8" i="1"/>
  <c r="F9" i="1"/>
  <c r="L9" i="1"/>
  <c r="O9" i="1"/>
  <c r="R9" i="1"/>
  <c r="F10" i="1"/>
  <c r="L10" i="1"/>
  <c r="O10" i="1"/>
  <c r="R10" i="1"/>
  <c r="F11" i="1"/>
  <c r="L11" i="1"/>
  <c r="O11" i="1"/>
  <c r="R11" i="1"/>
  <c r="F12" i="1"/>
  <c r="L12" i="1"/>
  <c r="O12" i="1"/>
  <c r="R12" i="1"/>
  <c r="F13" i="1"/>
  <c r="L13" i="1"/>
  <c r="O13" i="1"/>
  <c r="R13" i="1"/>
  <c r="F14" i="1"/>
  <c r="L14" i="1"/>
  <c r="O14" i="1"/>
  <c r="R14" i="1"/>
  <c r="F15" i="1"/>
  <c r="L15" i="1"/>
  <c r="O15" i="1"/>
  <c r="R15" i="1"/>
  <c r="F16" i="1"/>
  <c r="L16" i="1"/>
  <c r="O16" i="1"/>
  <c r="R16" i="1"/>
  <c r="F17" i="1"/>
  <c r="L17" i="1"/>
  <c r="O17" i="1"/>
  <c r="R17" i="1"/>
  <c r="F18" i="1"/>
  <c r="L18" i="1"/>
  <c r="O18" i="1"/>
  <c r="R18" i="1"/>
  <c r="F19" i="1"/>
  <c r="L19" i="1"/>
  <c r="O19" i="1"/>
  <c r="R19" i="1"/>
  <c r="F20" i="1"/>
  <c r="L20" i="1"/>
  <c r="O20" i="1"/>
  <c r="R20" i="1"/>
  <c r="F21" i="1"/>
  <c r="L21" i="1"/>
  <c r="O21" i="1"/>
  <c r="R21" i="1"/>
  <c r="F22" i="1"/>
  <c r="L22" i="1"/>
  <c r="O22" i="1"/>
  <c r="R22" i="1"/>
  <c r="F23" i="1"/>
  <c r="L23" i="1"/>
  <c r="O23" i="1"/>
  <c r="R23" i="1"/>
  <c r="F24" i="1"/>
  <c r="L24" i="1"/>
  <c r="O24" i="1"/>
  <c r="R24" i="1"/>
  <c r="F25" i="1"/>
  <c r="L25" i="1"/>
  <c r="O25" i="1"/>
  <c r="R25" i="1"/>
  <c r="F26" i="1"/>
  <c r="L26" i="1"/>
  <c r="O26" i="1"/>
  <c r="R26" i="1"/>
  <c r="F27" i="1"/>
  <c r="L27" i="1"/>
  <c r="O27" i="1"/>
  <c r="R27" i="1"/>
  <c r="F28" i="1"/>
  <c r="L28" i="1"/>
  <c r="O28" i="1"/>
  <c r="R28" i="1"/>
  <c r="F29" i="1"/>
  <c r="L29" i="1"/>
  <c r="O29" i="1"/>
  <c r="R29" i="1"/>
  <c r="F30" i="1"/>
  <c r="L30" i="1"/>
  <c r="O30" i="1"/>
  <c r="R30" i="1"/>
  <c r="F31" i="1"/>
  <c r="L31" i="1"/>
  <c r="O31" i="1"/>
  <c r="R31" i="1"/>
  <c r="F32" i="1"/>
  <c r="L32" i="1"/>
  <c r="O32" i="1"/>
  <c r="R32" i="1"/>
  <c r="F33" i="1"/>
  <c r="L33" i="1"/>
  <c r="O33" i="1"/>
  <c r="R33" i="1"/>
  <c r="F34" i="1"/>
  <c r="L34" i="1"/>
  <c r="O34" i="1"/>
  <c r="R34" i="1"/>
  <c r="F35" i="1"/>
  <c r="L35" i="1"/>
  <c r="O35" i="1"/>
  <c r="R35" i="1"/>
  <c r="F36" i="1"/>
  <c r="L36" i="1"/>
  <c r="O36" i="1"/>
  <c r="R36" i="1"/>
  <c r="F37" i="1"/>
  <c r="L37" i="1"/>
  <c r="O37" i="1"/>
  <c r="R37" i="1"/>
  <c r="F38" i="1"/>
  <c r="L38" i="1"/>
  <c r="O38" i="1"/>
  <c r="R38" i="1"/>
  <c r="F39" i="1"/>
  <c r="L39" i="1"/>
  <c r="O39" i="1"/>
  <c r="R39" i="1"/>
  <c r="F40" i="1"/>
  <c r="L40" i="1"/>
  <c r="O40" i="1"/>
  <c r="R40" i="1"/>
  <c r="F41" i="1"/>
  <c r="L41" i="1"/>
  <c r="O41" i="1"/>
  <c r="R41" i="1"/>
  <c r="F42" i="1"/>
  <c r="L42" i="1"/>
  <c r="O42" i="1"/>
  <c r="R42" i="1"/>
  <c r="F43" i="1"/>
  <c r="L43" i="1"/>
  <c r="O43" i="1"/>
  <c r="R43" i="1"/>
  <c r="F44" i="1"/>
  <c r="L44" i="1"/>
  <c r="O44" i="1"/>
  <c r="R44" i="1"/>
  <c r="F45" i="1"/>
  <c r="L45" i="1"/>
  <c r="O45" i="1"/>
  <c r="R45" i="1"/>
  <c r="F46" i="1"/>
  <c r="L46" i="1"/>
  <c r="O46" i="1"/>
  <c r="R46" i="1"/>
  <c r="F47" i="1"/>
  <c r="L47" i="1"/>
  <c r="O47" i="1"/>
  <c r="R47" i="1"/>
  <c r="F48" i="1"/>
  <c r="L48" i="1"/>
  <c r="O48" i="1"/>
  <c r="R48" i="1"/>
  <c r="F49" i="1"/>
  <c r="L49" i="1"/>
  <c r="O49" i="1"/>
  <c r="R49" i="1"/>
  <c r="F54" i="1"/>
  <c r="L54" i="1"/>
  <c r="O54" i="1"/>
  <c r="R54" i="1"/>
  <c r="F55" i="1"/>
  <c r="L55" i="1"/>
  <c r="O55" i="1"/>
  <c r="R55" i="1"/>
  <c r="F56" i="1"/>
  <c r="L56" i="1"/>
  <c r="O56" i="1"/>
  <c r="R56" i="1"/>
  <c r="R55" i="8"/>
  <c r="R56" i="8"/>
  <c r="R54" i="8"/>
  <c r="R5" i="8"/>
  <c r="R8" i="8"/>
  <c r="R11" i="8"/>
  <c r="R14" i="8"/>
  <c r="R17" i="8"/>
  <c r="R20" i="8"/>
  <c r="R23" i="8"/>
  <c r="R26" i="8"/>
  <c r="R29" i="8"/>
  <c r="R32" i="8"/>
  <c r="R35" i="8"/>
  <c r="R38" i="8"/>
  <c r="R41" i="8"/>
  <c r="R44" i="8"/>
  <c r="R47" i="8"/>
  <c r="R3" i="8"/>
  <c r="R6" i="8"/>
  <c r="R9" i="8"/>
  <c r="R12" i="8"/>
  <c r="R15" i="8"/>
  <c r="R18" i="8"/>
  <c r="R21" i="8"/>
  <c r="R24" i="8"/>
  <c r="R27" i="8"/>
  <c r="R30" i="8"/>
  <c r="R33" i="8"/>
  <c r="R36" i="8"/>
  <c r="R39" i="8"/>
  <c r="R42" i="8"/>
  <c r="R45" i="8"/>
  <c r="R48" i="8"/>
  <c r="R4" i="8"/>
  <c r="R7" i="8"/>
  <c r="R10" i="8"/>
  <c r="R13" i="8"/>
  <c r="R16" i="8"/>
  <c r="R19" i="8"/>
  <c r="R22" i="8"/>
  <c r="R25" i="8"/>
  <c r="R28" i="8"/>
  <c r="R31" i="8"/>
  <c r="R34" i="8"/>
  <c r="R37" i="8"/>
  <c r="R40" i="8"/>
  <c r="R43" i="8"/>
  <c r="R46" i="8"/>
  <c r="R49" i="8"/>
  <c r="R2" i="8"/>
  <c r="E3" i="3"/>
  <c r="G3" i="3"/>
  <c r="K3" i="3"/>
  <c r="N3" i="3"/>
  <c r="P3" i="3"/>
  <c r="S3" i="3"/>
  <c r="U3" i="3"/>
  <c r="X3" i="3"/>
  <c r="Z3" i="3"/>
  <c r="E4" i="3"/>
  <c r="G4" i="3"/>
  <c r="K4" i="3"/>
  <c r="N4" i="3"/>
  <c r="P4" i="3"/>
  <c r="S4" i="3"/>
  <c r="U4" i="3"/>
  <c r="X4" i="3"/>
  <c r="Z4" i="3"/>
  <c r="E5" i="3"/>
  <c r="G5" i="3"/>
  <c r="K5" i="3"/>
  <c r="N5" i="3"/>
  <c r="P5" i="3"/>
  <c r="S5" i="3"/>
  <c r="U5" i="3"/>
  <c r="X5" i="3"/>
  <c r="Z5" i="3"/>
  <c r="E6" i="3"/>
  <c r="G6" i="3"/>
  <c r="K6" i="3"/>
  <c r="N6" i="3"/>
  <c r="P6" i="3"/>
  <c r="S6" i="3"/>
  <c r="U6" i="3"/>
  <c r="X6" i="3"/>
  <c r="Z6" i="3"/>
  <c r="E7" i="3"/>
  <c r="G7" i="3"/>
  <c r="K7" i="3"/>
  <c r="N7" i="3"/>
  <c r="P7" i="3"/>
  <c r="S7" i="3"/>
  <c r="U7" i="3"/>
  <c r="X7" i="3"/>
  <c r="Z7" i="3"/>
  <c r="E8" i="3"/>
  <c r="G8" i="3"/>
  <c r="K8" i="3"/>
  <c r="N8" i="3"/>
  <c r="P8" i="3"/>
  <c r="S8" i="3"/>
  <c r="U8" i="3"/>
  <c r="X8" i="3"/>
  <c r="Z8" i="3"/>
  <c r="E9" i="3"/>
  <c r="G9" i="3"/>
  <c r="K9" i="3"/>
  <c r="N9" i="3"/>
  <c r="P9" i="3"/>
  <c r="S9" i="3"/>
  <c r="U9" i="3"/>
  <c r="X9" i="3"/>
  <c r="Z9" i="3"/>
  <c r="E10" i="3"/>
  <c r="G10" i="3"/>
  <c r="K10" i="3"/>
  <c r="N10" i="3"/>
  <c r="P10" i="3"/>
  <c r="S10" i="3"/>
  <c r="U10" i="3"/>
  <c r="X10" i="3"/>
  <c r="Z10" i="3"/>
  <c r="E11" i="3"/>
  <c r="G11" i="3"/>
  <c r="K11" i="3"/>
  <c r="N11" i="3"/>
  <c r="P11" i="3"/>
  <c r="S11" i="3"/>
  <c r="U11" i="3"/>
  <c r="X11" i="3"/>
  <c r="Z11" i="3"/>
  <c r="E12" i="3"/>
  <c r="G12" i="3"/>
  <c r="K12" i="3"/>
  <c r="N12" i="3"/>
  <c r="P12" i="3"/>
  <c r="S12" i="3"/>
  <c r="U12" i="3"/>
  <c r="X12" i="3"/>
  <c r="Z12" i="3"/>
  <c r="E13" i="3"/>
  <c r="G13" i="3"/>
  <c r="K13" i="3"/>
  <c r="N13" i="3"/>
  <c r="P13" i="3"/>
  <c r="S13" i="3"/>
  <c r="U13" i="3"/>
  <c r="X13" i="3"/>
  <c r="Z13" i="3"/>
  <c r="E14" i="3"/>
  <c r="G14" i="3"/>
  <c r="K14" i="3"/>
  <c r="N14" i="3"/>
  <c r="P14" i="3"/>
  <c r="S14" i="3"/>
  <c r="U14" i="3"/>
  <c r="X14" i="3"/>
  <c r="Z14" i="3"/>
  <c r="E15" i="3"/>
  <c r="G15" i="3"/>
  <c r="K15" i="3"/>
  <c r="N15" i="3"/>
  <c r="P15" i="3"/>
  <c r="S15" i="3"/>
  <c r="U15" i="3"/>
  <c r="X15" i="3"/>
  <c r="Z15" i="3"/>
  <c r="E16" i="3"/>
  <c r="G16" i="3"/>
  <c r="K16" i="3"/>
  <c r="N16" i="3"/>
  <c r="P16" i="3"/>
  <c r="S16" i="3"/>
  <c r="U16" i="3"/>
  <c r="X16" i="3"/>
  <c r="Z16" i="3"/>
  <c r="E17" i="3"/>
  <c r="G17" i="3"/>
  <c r="K17" i="3"/>
  <c r="N17" i="3"/>
  <c r="P17" i="3"/>
  <c r="S17" i="3"/>
  <c r="U17" i="3"/>
  <c r="X17" i="3"/>
  <c r="Z17" i="3"/>
  <c r="E18" i="3"/>
  <c r="G18" i="3"/>
  <c r="K18" i="3"/>
  <c r="N18" i="3"/>
  <c r="P18" i="3"/>
  <c r="S18" i="3"/>
  <c r="U18" i="3"/>
  <c r="X18" i="3"/>
  <c r="Z18" i="3"/>
  <c r="E20" i="3"/>
  <c r="G20" i="3"/>
  <c r="K20" i="3"/>
  <c r="N20" i="3"/>
  <c r="P20" i="3"/>
  <c r="S20" i="3"/>
  <c r="U20" i="3"/>
  <c r="X20" i="3"/>
  <c r="Z20" i="3"/>
  <c r="O20" i="4"/>
  <c r="M20" i="4"/>
  <c r="I20" i="4"/>
  <c r="E20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3" i="4"/>
</calcChain>
</file>

<file path=xl/sharedStrings.xml><?xml version="1.0" encoding="utf-8"?>
<sst xmlns="http://schemas.openxmlformats.org/spreadsheetml/2006/main" count="258" uniqueCount="85">
  <si>
    <t>Year</t>
  </si>
  <si>
    <t>ComplexAreaID</t>
  </si>
  <si>
    <t>SumOfEAbsenteeN</t>
  </si>
  <si>
    <t>SumOfEAbsenteeD</t>
  </si>
  <si>
    <t>EAbsenteeRate</t>
  </si>
  <si>
    <t>SumOfHGradN</t>
  </si>
  <si>
    <t>SumOfHGradD</t>
  </si>
  <si>
    <t>HGradRate</t>
  </si>
  <si>
    <t>SumOfHCollegeGoingN</t>
  </si>
  <si>
    <t>SumOfHCollegeGoingD</t>
  </si>
  <si>
    <t>HCollegeGoingRate</t>
  </si>
  <si>
    <t>SumOfHCollegeCareerReadinessN</t>
  </si>
  <si>
    <t>SumOfHCollegeCareerReadinessD</t>
  </si>
  <si>
    <t>HCollegeCareerReadinessRate</t>
  </si>
  <si>
    <t>Aiea-Moanalua-Radford</t>
  </si>
  <si>
    <t>Leilehua-Mililani-Waialua</t>
  </si>
  <si>
    <t>Castle-Kahuku</t>
  </si>
  <si>
    <t>Kailua-Kalaheo</t>
  </si>
  <si>
    <t>Hilo-Waiakea</t>
  </si>
  <si>
    <t>Kau-Keaau-Pahoa</t>
  </si>
  <si>
    <t>Honokaa-Kealakehe-Kohala-Konawaena</t>
  </si>
  <si>
    <t>Baldwin-Kekaulike-Maui</t>
  </si>
  <si>
    <t>Hana-Lahainaluna-Lanai-Molokai</t>
  </si>
  <si>
    <t>Kapaa-Kauai-Waimea</t>
  </si>
  <si>
    <t>Charter Schools</t>
  </si>
  <si>
    <t>Farrington-Kaiser-Kalani</t>
  </si>
  <si>
    <t>Kaimuki-McKinley-Roosevelt</t>
  </si>
  <si>
    <t>Campbell-Kapolei</t>
  </si>
  <si>
    <t>Pearl City-Waipahu</t>
  </si>
  <si>
    <t>Nanakuli-Waianae</t>
  </si>
  <si>
    <t>SumOfMCollegeCareerReadinessN</t>
  </si>
  <si>
    <t>SumOfMCollegeCareerReadinessD</t>
  </si>
  <si>
    <t>MCollegeCareerReadinessRate</t>
  </si>
  <si>
    <t>Elementary Chronic Absentee Rate</t>
  </si>
  <si>
    <t>High School Graduation Rate</t>
  </si>
  <si>
    <t>High School College-Going Rate</t>
  </si>
  <si>
    <t>State</t>
  </si>
  <si>
    <r>
      <rPr>
        <i/>
        <vertAlign val="superscript"/>
        <sz val="9"/>
        <color rgb="FF000000"/>
        <rFont val="Calibri"/>
        <family val="2"/>
      </rPr>
      <t>2</t>
    </r>
    <r>
      <rPr>
        <i/>
        <sz val="9"/>
        <color rgb="FF000000"/>
        <rFont val="Calibri"/>
        <family val="2"/>
      </rPr>
      <t xml:space="preserve"> The Middle School ACT (CCRA) summarized count is only for schools using the 8th grade ACT as their Strive HI readiness measure.  Multi-level schools that have 8th grade ACT data are not included in the Middle ACT summary.  "Proficiency" was only used starting SY 2013-14. A Median ACT score was used as the readiness measure in SY 2012-13.</t>
    </r>
  </si>
  <si>
    <r>
      <t>Middle School CCRA Rate</t>
    </r>
    <r>
      <rPr>
        <vertAlign val="superscript"/>
        <sz val="10"/>
        <color indexed="8"/>
        <rFont val="Arial"/>
        <family val="2"/>
      </rPr>
      <t>1,2</t>
    </r>
  </si>
  <si>
    <r>
      <t>High School CCRA Rate</t>
    </r>
    <r>
      <rPr>
        <vertAlign val="superscript"/>
        <sz val="10"/>
        <color indexed="8"/>
        <rFont val="Arial"/>
        <family val="2"/>
      </rPr>
      <t>1</t>
    </r>
  </si>
  <si>
    <t>ProfN</t>
  </si>
  <si>
    <t>ProfD</t>
  </si>
  <si>
    <t>Mathematics</t>
  </si>
  <si>
    <t>Science</t>
  </si>
  <si>
    <t>Math Achievement</t>
  </si>
  <si>
    <t>Reading/ELA Achievement</t>
  </si>
  <si>
    <t>Science Achievement</t>
  </si>
  <si>
    <t>2014 change</t>
  </si>
  <si>
    <t>Complex Area</t>
  </si>
  <si>
    <t>2015 change</t>
  </si>
  <si>
    <r>
      <rPr>
        <i/>
        <vertAlign val="superscript"/>
        <sz val="9"/>
        <color rgb="FF000000"/>
        <rFont val="Calibri"/>
        <family val="2"/>
      </rPr>
      <t>1</t>
    </r>
    <r>
      <rPr>
        <i/>
        <sz val="9"/>
        <color rgb="FF000000"/>
        <rFont val="Calibri"/>
        <family val="2"/>
      </rPr>
      <t xml:space="preserve"> The CCRA numbers refer to ACT data and do not include any FSY participation penalties.  The Middle School CCRA Rate is the % of 8th-grade students who received a composite score of at least 15 on ACT Explore.  The High School CCRA Rate % of 11th-grade students who received a composite score of at least 19 on the ACT Plus Writing.</t>
    </r>
  </si>
  <si>
    <t>* Rates for the Readiness measures are based on school FSY numbers.</t>
  </si>
  <si>
    <t>* Complex Area and State achievement rates are based on school FSY numbers.</t>
  </si>
  <si>
    <t>Current Year Gap Rate</t>
  </si>
  <si>
    <t>* Gap rates do not include schools with N-sizes of less than 20 for Math and ELA/Reading.</t>
  </si>
  <si>
    <t>ProfRate</t>
  </si>
  <si>
    <t>NHNMathN</t>
  </si>
  <si>
    <t>NHNMathD</t>
  </si>
  <si>
    <t>NHNMathProf</t>
  </si>
  <si>
    <t>NHNReadingN</t>
  </si>
  <si>
    <t>NHNReadingD</t>
  </si>
  <si>
    <t>NHNReadingProf</t>
  </si>
  <si>
    <t>NHNProf</t>
  </si>
  <si>
    <t>HNMathN</t>
  </si>
  <si>
    <t>HNMathD</t>
  </si>
  <si>
    <t>HNMathProf</t>
  </si>
  <si>
    <t>HNReadingN</t>
  </si>
  <si>
    <t>HNReadingD</t>
  </si>
  <si>
    <t>HNReadingProf</t>
  </si>
  <si>
    <t>HNProf</t>
  </si>
  <si>
    <t>GAPRATE</t>
  </si>
  <si>
    <t>Reading/ELA</t>
  </si>
  <si>
    <t>CA Code</t>
  </si>
  <si>
    <t>GAP RATE</t>
  </si>
  <si>
    <r>
      <t xml:space="preserve">2013 
</t>
    </r>
    <r>
      <rPr>
        <i/>
        <sz val="8"/>
        <color indexed="8"/>
        <rFont val="Arial"/>
        <family val="2"/>
      </rPr>
      <t>(c/o 2012)</t>
    </r>
  </si>
  <si>
    <r>
      <t xml:space="preserve">2014 
</t>
    </r>
    <r>
      <rPr>
        <i/>
        <sz val="8"/>
        <color indexed="8"/>
        <rFont val="Arial"/>
        <family val="2"/>
      </rPr>
      <t>(c/o 2013)</t>
    </r>
  </si>
  <si>
    <r>
      <t xml:space="preserve">2015 
</t>
    </r>
    <r>
      <rPr>
        <i/>
        <sz val="8"/>
        <color indexed="8"/>
        <rFont val="Arial"/>
        <family val="2"/>
      </rPr>
      <t>(c/o 2014)</t>
    </r>
  </si>
  <si>
    <r>
      <t xml:space="preserve">2013 
</t>
    </r>
    <r>
      <rPr>
        <i/>
        <sz val="8"/>
        <color indexed="8"/>
        <rFont val="Arial"/>
        <family val="2"/>
      </rPr>
      <t>(c/o 2011)</t>
    </r>
  </si>
  <si>
    <r>
      <t xml:space="preserve">2014 
</t>
    </r>
    <r>
      <rPr>
        <i/>
        <sz val="8"/>
        <color indexed="8"/>
        <rFont val="Arial"/>
        <family val="2"/>
      </rPr>
      <t>(c/o 2012)</t>
    </r>
  </si>
  <si>
    <r>
      <t xml:space="preserve">2015 
</t>
    </r>
    <r>
      <rPr>
        <i/>
        <sz val="8"/>
        <color indexed="8"/>
        <rFont val="Arial"/>
        <family val="2"/>
      </rPr>
      <t>(c/o 2013)</t>
    </r>
  </si>
  <si>
    <t>DOE 1 Year Figures</t>
  </si>
  <si>
    <t>Gap Rate = (NHN - HN) / NHN</t>
  </si>
  <si>
    <t>2013 (HSA)</t>
  </si>
  <si>
    <t>2014 (HSA)</t>
  </si>
  <si>
    <t>2015 (SBA)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</si>
</sst>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</font>
    <font>
      <i/>
      <vertAlign val="superscript"/>
      <sz val="9"/>
      <color rgb="FF000000"/>
      <name val="Calibri"/>
      <family val="2"/>
    </font>
    <font>
      <vertAlign val="superscript"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indexed="8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/>
      <bottom/>
      <diagonal/>
    </border>
    <border>
      <left style="thin">
        <color auto="1"/>
      </left>
      <right style="thin">
        <color indexed="22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theme="0" tint="-0.24994659260841701"/>
      </right>
      <top style="thin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8"/>
      </right>
      <top style="thin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theme="0" tint="-0.24994659260841701"/>
      </right>
      <top style="thin">
        <color theme="0" tint="-0.24994659260841701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8"/>
      </bottom>
      <diagonal/>
    </border>
    <border>
      <left style="thin">
        <color theme="0" tint="-0.24994659260841701"/>
      </left>
      <right style="thin">
        <color indexed="8"/>
      </right>
      <top style="thin">
        <color theme="0" tint="-0.24994659260841701"/>
      </top>
      <bottom style="thin">
        <color indexed="8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33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7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16" xfId="1" applyFont="1" applyFill="1" applyBorder="1" applyAlignment="1">
      <alignment horizontal="center" wrapText="1"/>
    </xf>
    <xf numFmtId="0" fontId="1" fillId="2" borderId="17" xfId="1" applyFont="1" applyFill="1" applyBorder="1" applyAlignment="1">
      <alignment horizontal="center" wrapText="1"/>
    </xf>
    <xf numFmtId="0" fontId="1" fillId="0" borderId="9" xfId="1" applyFont="1" applyFill="1" applyBorder="1" applyAlignment="1">
      <alignment horizontal="right" wrapText="1"/>
    </xf>
    <xf numFmtId="0" fontId="1" fillId="0" borderId="10" xfId="1" applyFont="1" applyFill="1" applyBorder="1" applyAlignment="1">
      <alignment wrapText="1"/>
    </xf>
    <xf numFmtId="0" fontId="1" fillId="0" borderId="11" xfId="1" applyFont="1" applyFill="1" applyBorder="1" applyAlignment="1">
      <alignment horizontal="right" wrapText="1"/>
    </xf>
    <xf numFmtId="0" fontId="1" fillId="0" borderId="12" xfId="1" applyFont="1" applyFill="1" applyBorder="1" applyAlignment="1">
      <alignment wrapText="1"/>
    </xf>
    <xf numFmtId="0" fontId="0" fillId="0" borderId="18" xfId="0" applyBorder="1"/>
    <xf numFmtId="0" fontId="1" fillId="0" borderId="19" xfId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6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1" fillId="2" borderId="23" xfId="1" applyFont="1" applyFill="1" applyBorder="1" applyAlignment="1">
      <alignment horizontal="center" wrapText="1"/>
    </xf>
    <xf numFmtId="0" fontId="1" fillId="2" borderId="24" xfId="1" applyFont="1" applyFill="1" applyBorder="1" applyAlignment="1">
      <alignment horizontal="center" wrapText="1"/>
    </xf>
    <xf numFmtId="0" fontId="1" fillId="2" borderId="25" xfId="1" applyFont="1" applyFill="1" applyBorder="1" applyAlignment="1">
      <alignment horizontal="center" wrapText="1"/>
    </xf>
    <xf numFmtId="0" fontId="1" fillId="0" borderId="0" xfId="3" applyFont="1" applyFill="1" applyBorder="1" applyAlignment="1">
      <alignment horizontal="center" wrapText="1"/>
    </xf>
    <xf numFmtId="9" fontId="1" fillId="0" borderId="0" xfId="3" applyNumberFormat="1" applyFont="1" applyFill="1" applyBorder="1" applyAlignment="1">
      <alignment horizontal="center" wrapText="1"/>
    </xf>
    <xf numFmtId="0" fontId="1" fillId="2" borderId="26" xfId="1" applyFont="1" applyFill="1" applyBorder="1" applyAlignment="1">
      <alignment horizontal="center" wrapText="1"/>
    </xf>
    <xf numFmtId="9" fontId="9" fillId="0" borderId="0" xfId="3" applyNumberFormat="1" applyFont="1" applyFill="1" applyBorder="1" applyAlignment="1">
      <alignment horizontal="center" wrapText="1"/>
    </xf>
    <xf numFmtId="9" fontId="9" fillId="0" borderId="20" xfId="3" applyNumberFormat="1" applyFont="1" applyFill="1" applyBorder="1" applyAlignment="1">
      <alignment horizontal="center" wrapText="1"/>
    </xf>
    <xf numFmtId="9" fontId="1" fillId="0" borderId="31" xfId="3" applyNumberFormat="1" applyFont="1" applyFill="1" applyBorder="1" applyAlignment="1">
      <alignment horizontal="center" wrapText="1"/>
    </xf>
    <xf numFmtId="9" fontId="1" fillId="0" borderId="34" xfId="3" applyNumberFormat="1" applyFont="1" applyFill="1" applyBorder="1" applyAlignment="1">
      <alignment horizontal="center" wrapText="1"/>
    </xf>
    <xf numFmtId="9" fontId="1" fillId="0" borderId="36" xfId="3" applyNumberFormat="1" applyFont="1" applyFill="1" applyBorder="1" applyAlignment="1">
      <alignment horizontal="center" wrapText="1"/>
    </xf>
    <xf numFmtId="9" fontId="1" fillId="0" borderId="40" xfId="3" applyNumberFormat="1" applyFont="1" applyFill="1" applyBorder="1" applyAlignment="1">
      <alignment horizontal="center" wrapText="1"/>
    </xf>
    <xf numFmtId="9" fontId="1" fillId="0" borderId="41" xfId="3" applyNumberFormat="1" applyFont="1" applyFill="1" applyBorder="1" applyAlignment="1">
      <alignment horizontal="center" wrapText="1"/>
    </xf>
    <xf numFmtId="9" fontId="9" fillId="0" borderId="27" xfId="1" applyNumberFormat="1" applyFont="1" applyFill="1" applyBorder="1" applyAlignment="1">
      <alignment horizontal="center" wrapText="1"/>
    </xf>
    <xf numFmtId="0" fontId="1" fillId="2" borderId="7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wrapText="1"/>
    </xf>
    <xf numFmtId="0" fontId="6" fillId="3" borderId="47" xfId="0" applyFont="1" applyFill="1" applyBorder="1" applyAlignment="1">
      <alignment horizontal="center" wrapText="1"/>
    </xf>
    <xf numFmtId="0" fontId="7" fillId="3" borderId="47" xfId="0" applyFont="1" applyFill="1" applyBorder="1" applyAlignment="1">
      <alignment horizontal="center" wrapText="1"/>
    </xf>
    <xf numFmtId="0" fontId="1" fillId="2" borderId="58" xfId="1" applyFont="1" applyFill="1" applyBorder="1" applyAlignment="1">
      <alignment horizontal="center" wrapText="1"/>
    </xf>
    <xf numFmtId="0" fontId="1" fillId="2" borderId="59" xfId="1" applyFont="1" applyFill="1" applyBorder="1" applyAlignment="1">
      <alignment horizontal="center" wrapText="1"/>
    </xf>
    <xf numFmtId="0" fontId="1" fillId="0" borderId="48" xfId="1" applyFont="1" applyFill="1" applyBorder="1" applyAlignment="1">
      <alignment horizontal="right" wrapText="1"/>
    </xf>
    <xf numFmtId="0" fontId="1" fillId="0" borderId="49" xfId="1" applyFont="1" applyFill="1" applyBorder="1" applyAlignment="1">
      <alignment wrapText="1"/>
    </xf>
    <xf numFmtId="0" fontId="1" fillId="0" borderId="50" xfId="1" applyFont="1" applyFill="1" applyBorder="1" applyAlignment="1">
      <alignment horizontal="right" wrapText="1"/>
    </xf>
    <xf numFmtId="0" fontId="1" fillId="0" borderId="51" xfId="1" applyFont="1" applyFill="1" applyBorder="1" applyAlignment="1">
      <alignment wrapText="1"/>
    </xf>
    <xf numFmtId="0" fontId="1" fillId="0" borderId="52" xfId="1" applyFont="1" applyFill="1" applyBorder="1" applyAlignment="1">
      <alignment horizontal="right" wrapText="1"/>
    </xf>
    <xf numFmtId="0" fontId="1" fillId="0" borderId="54" xfId="1" applyFont="1" applyFill="1" applyBorder="1" applyAlignment="1">
      <alignment wrapText="1"/>
    </xf>
    <xf numFmtId="0" fontId="6" fillId="0" borderId="56" xfId="0" applyFont="1" applyBorder="1"/>
    <xf numFmtId="0" fontId="6" fillId="0" borderId="18" xfId="0" applyFont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 wrapText="1"/>
    </xf>
    <xf numFmtId="0" fontId="1" fillId="0" borderId="62" xfId="1" applyFont="1" applyFill="1" applyBorder="1" applyAlignment="1">
      <alignment horizontal="right" wrapText="1"/>
    </xf>
    <xf numFmtId="0" fontId="1" fillId="0" borderId="28" xfId="1" applyFont="1" applyFill="1" applyBorder="1" applyAlignment="1">
      <alignment wrapText="1"/>
    </xf>
    <xf numFmtId="0" fontId="1" fillId="0" borderId="34" xfId="1" applyFont="1" applyFill="1" applyBorder="1" applyAlignment="1">
      <alignment horizontal="right" wrapText="1"/>
    </xf>
    <xf numFmtId="0" fontId="1" fillId="0" borderId="29" xfId="1" applyFont="1" applyFill="1" applyBorder="1" applyAlignment="1">
      <alignment wrapText="1"/>
    </xf>
    <xf numFmtId="0" fontId="1" fillId="0" borderId="36" xfId="1" applyFont="1" applyFill="1" applyBorder="1" applyAlignment="1">
      <alignment horizontal="right" wrapText="1"/>
    </xf>
    <xf numFmtId="0" fontId="1" fillId="0" borderId="30" xfId="1" applyFont="1" applyFill="1" applyBorder="1" applyAlignment="1">
      <alignment wrapText="1"/>
    </xf>
    <xf numFmtId="10" fontId="6" fillId="0" borderId="48" xfId="0" applyNumberFormat="1" applyFont="1" applyBorder="1" applyAlignment="1">
      <alignment horizontal="center" vertical="center"/>
    </xf>
    <xf numFmtId="10" fontId="6" fillId="0" borderId="21" xfId="0" applyNumberFormat="1" applyFont="1" applyBorder="1" applyAlignment="1">
      <alignment horizontal="center" vertical="center"/>
    </xf>
    <xf numFmtId="10" fontId="7" fillId="0" borderId="21" xfId="0" applyNumberFormat="1" applyFont="1" applyBorder="1" applyAlignment="1">
      <alignment horizontal="center" vertical="center"/>
    </xf>
    <xf numFmtId="10" fontId="6" fillId="0" borderId="49" xfId="0" applyNumberFormat="1" applyFont="1" applyBorder="1" applyAlignment="1">
      <alignment horizontal="center" vertical="center"/>
    </xf>
    <xf numFmtId="10" fontId="7" fillId="0" borderId="49" xfId="0" applyNumberFormat="1" applyFont="1" applyBorder="1" applyAlignment="1">
      <alignment horizontal="center" vertical="center"/>
    </xf>
    <xf numFmtId="10" fontId="6" fillId="0" borderId="50" xfId="0" applyNumberFormat="1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6" fillId="0" borderId="51" xfId="0" applyNumberFormat="1" applyFont="1" applyBorder="1" applyAlignment="1">
      <alignment horizontal="center" vertical="center"/>
    </xf>
    <xf numFmtId="10" fontId="7" fillId="0" borderId="51" xfId="0" applyNumberFormat="1" applyFont="1" applyBorder="1" applyAlignment="1">
      <alignment horizontal="center" vertical="center"/>
    </xf>
    <xf numFmtId="10" fontId="6" fillId="0" borderId="52" xfId="0" applyNumberFormat="1" applyFont="1" applyBorder="1" applyAlignment="1">
      <alignment horizontal="center" vertical="center"/>
    </xf>
    <xf numFmtId="10" fontId="6" fillId="0" borderId="53" xfId="0" applyNumberFormat="1" applyFont="1" applyBorder="1" applyAlignment="1">
      <alignment horizontal="center" vertical="center"/>
    </xf>
    <xf numFmtId="10" fontId="7" fillId="0" borderId="53" xfId="0" applyNumberFormat="1" applyFont="1" applyBorder="1" applyAlignment="1">
      <alignment horizontal="center" vertical="center"/>
    </xf>
    <xf numFmtId="10" fontId="6" fillId="0" borderId="54" xfId="0" applyNumberFormat="1" applyFont="1" applyBorder="1" applyAlignment="1">
      <alignment horizontal="center" vertical="center"/>
    </xf>
    <xf numFmtId="10" fontId="7" fillId="0" borderId="54" xfId="0" applyNumberFormat="1" applyFont="1" applyBorder="1" applyAlignment="1">
      <alignment horizontal="center" vertical="center"/>
    </xf>
    <xf numFmtId="10" fontId="6" fillId="0" borderId="56" xfId="0" applyNumberFormat="1" applyFont="1" applyBorder="1"/>
    <xf numFmtId="10" fontId="7" fillId="0" borderId="56" xfId="0" applyNumberFormat="1" applyFont="1" applyBorder="1" applyAlignment="1">
      <alignment horizontal="center" vertical="center"/>
    </xf>
    <xf numFmtId="10" fontId="6" fillId="0" borderId="40" xfId="0" applyNumberFormat="1" applyFont="1" applyBorder="1" applyAlignment="1">
      <alignment horizontal="center" vertical="center"/>
    </xf>
    <xf numFmtId="10" fontId="6" fillId="0" borderId="41" xfId="0" applyNumberFormat="1" applyFont="1" applyBorder="1" applyAlignment="1">
      <alignment horizontal="center" vertical="center"/>
    </xf>
    <xf numFmtId="10" fontId="7" fillId="0" borderId="41" xfId="0" applyNumberFormat="1" applyFont="1" applyBorder="1" applyAlignment="1">
      <alignment horizontal="center" vertical="center"/>
    </xf>
    <xf numFmtId="10" fontId="6" fillId="0" borderId="42" xfId="0" applyNumberFormat="1" applyFont="1" applyBorder="1" applyAlignment="1">
      <alignment horizontal="center" vertical="center"/>
    </xf>
    <xf numFmtId="10" fontId="7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1" applyNumberFormat="1" applyFont="1" applyFill="1" applyBorder="1" applyAlignment="1">
      <alignment horizontal="center" wrapText="1"/>
    </xf>
    <xf numFmtId="0" fontId="1" fillId="0" borderId="2" xfId="3" applyNumberFormat="1" applyFont="1" applyFill="1" applyBorder="1" applyAlignment="1">
      <alignment horizontal="center" wrapText="1"/>
    </xf>
    <xf numFmtId="0" fontId="1" fillId="0" borderId="69" xfId="1" applyNumberFormat="1" applyFont="1" applyFill="1" applyBorder="1" applyAlignment="1">
      <alignment horizontal="center" wrapText="1"/>
    </xf>
    <xf numFmtId="0" fontId="1" fillId="0" borderId="74" xfId="1" applyNumberFormat="1" applyFont="1" applyFill="1" applyBorder="1" applyAlignment="1">
      <alignment horizontal="center" wrapText="1"/>
    </xf>
    <xf numFmtId="0" fontId="1" fillId="0" borderId="67" xfId="1" applyNumberFormat="1" applyFont="1" applyFill="1" applyBorder="1" applyAlignment="1">
      <alignment horizontal="center" wrapText="1"/>
    </xf>
    <xf numFmtId="0" fontId="1" fillId="0" borderId="78" xfId="1" applyNumberFormat="1" applyFont="1" applyFill="1" applyBorder="1" applyAlignment="1">
      <alignment horizontal="center" wrapText="1"/>
    </xf>
    <xf numFmtId="0" fontId="1" fillId="2" borderId="80" xfId="3" applyFont="1" applyFill="1" applyBorder="1" applyAlignment="1">
      <alignment horizontal="center"/>
    </xf>
    <xf numFmtId="0" fontId="1" fillId="2" borderId="80" xfId="3" applyFont="1" applyFill="1" applyBorder="1" applyAlignment="1">
      <alignment horizontal="left" vertical="center"/>
    </xf>
    <xf numFmtId="0" fontId="1" fillId="0" borderId="81" xfId="3" applyFont="1" applyFill="1" applyBorder="1" applyAlignment="1">
      <alignment wrapText="1"/>
    </xf>
    <xf numFmtId="0" fontId="1" fillId="0" borderId="78" xfId="3" applyNumberFormat="1" applyFont="1" applyFill="1" applyBorder="1" applyAlignment="1">
      <alignment horizontal="center" wrapText="1"/>
    </xf>
    <xf numFmtId="0" fontId="1" fillId="0" borderId="9" xfId="3" applyFont="1" applyFill="1" applyBorder="1" applyAlignment="1">
      <alignment wrapText="1"/>
    </xf>
    <xf numFmtId="0" fontId="1" fillId="0" borderId="11" xfId="3" applyFont="1" applyFill="1" applyBorder="1" applyAlignment="1">
      <alignment wrapText="1"/>
    </xf>
    <xf numFmtId="0" fontId="1" fillId="0" borderId="74" xfId="3" applyNumberFormat="1" applyFont="1" applyFill="1" applyBorder="1" applyAlignment="1">
      <alignment horizontal="center" wrapText="1"/>
    </xf>
    <xf numFmtId="10" fontId="1" fillId="0" borderId="69" xfId="1" applyNumberFormat="1" applyFont="1" applyFill="1" applyBorder="1" applyAlignment="1">
      <alignment horizontal="center" vertical="center" wrapText="1"/>
    </xf>
    <xf numFmtId="10" fontId="1" fillId="0" borderId="70" xfId="1" applyNumberFormat="1" applyFont="1" applyFill="1" applyBorder="1" applyAlignment="1">
      <alignment horizontal="center" vertical="center" wrapText="1"/>
    </xf>
    <xf numFmtId="10" fontId="1" fillId="0" borderId="2" xfId="1" applyNumberFormat="1" applyFont="1" applyFill="1" applyBorder="1" applyAlignment="1">
      <alignment horizontal="center" vertical="center" wrapText="1"/>
    </xf>
    <xf numFmtId="10" fontId="1" fillId="0" borderId="10" xfId="1" applyNumberFormat="1" applyFont="1" applyFill="1" applyBorder="1" applyAlignment="1">
      <alignment horizontal="center" vertical="center" wrapText="1"/>
    </xf>
    <xf numFmtId="10" fontId="1" fillId="0" borderId="67" xfId="1" applyNumberFormat="1" applyFont="1" applyFill="1" applyBorder="1" applyAlignment="1">
      <alignment horizontal="center" vertical="center" wrapText="1"/>
    </xf>
    <xf numFmtId="10" fontId="1" fillId="0" borderId="75" xfId="1" applyNumberFormat="1" applyFont="1" applyFill="1" applyBorder="1" applyAlignment="1">
      <alignment horizontal="center" vertical="center" wrapText="1"/>
    </xf>
    <xf numFmtId="10" fontId="1" fillId="0" borderId="74" xfId="1" applyNumberFormat="1" applyFont="1" applyFill="1" applyBorder="1" applyAlignment="1">
      <alignment horizontal="center" vertical="center" wrapText="1"/>
    </xf>
    <xf numFmtId="10" fontId="1" fillId="0" borderId="12" xfId="1" applyNumberFormat="1" applyFont="1" applyFill="1" applyBorder="1" applyAlignment="1">
      <alignment horizontal="center" vertical="center" wrapText="1"/>
    </xf>
    <xf numFmtId="10" fontId="1" fillId="0" borderId="78" xfId="1" applyNumberFormat="1" applyFont="1" applyFill="1" applyBorder="1" applyAlignment="1">
      <alignment horizontal="center" vertical="center" wrapText="1"/>
    </xf>
    <xf numFmtId="10" fontId="1" fillId="0" borderId="79" xfId="1" applyNumberFormat="1" applyFont="1" applyFill="1" applyBorder="1" applyAlignment="1">
      <alignment horizontal="center" vertical="center" wrapText="1"/>
    </xf>
    <xf numFmtId="0" fontId="1" fillId="2" borderId="80" xfId="3" applyFont="1" applyFill="1" applyBorder="1" applyAlignment="1">
      <alignment horizontal="center" vertical="center"/>
    </xf>
    <xf numFmtId="10" fontId="1" fillId="0" borderId="78" xfId="3" applyNumberFormat="1" applyFont="1" applyFill="1" applyBorder="1" applyAlignment="1">
      <alignment horizontal="center" vertical="center" wrapText="1"/>
    </xf>
    <xf numFmtId="10" fontId="1" fillId="0" borderId="79" xfId="3" applyNumberFormat="1" applyFont="1" applyFill="1" applyBorder="1" applyAlignment="1">
      <alignment horizontal="center" vertical="center" wrapText="1"/>
    </xf>
    <xf numFmtId="10" fontId="1" fillId="0" borderId="2" xfId="3" applyNumberFormat="1" applyFont="1" applyFill="1" applyBorder="1" applyAlignment="1">
      <alignment horizontal="center" vertical="center" wrapText="1"/>
    </xf>
    <xf numFmtId="10" fontId="1" fillId="0" borderId="10" xfId="3" applyNumberFormat="1" applyFont="1" applyFill="1" applyBorder="1" applyAlignment="1">
      <alignment horizontal="center" vertical="center" wrapText="1"/>
    </xf>
    <xf numFmtId="10" fontId="1" fillId="0" borderId="74" xfId="3" applyNumberFormat="1" applyFont="1" applyFill="1" applyBorder="1" applyAlignment="1">
      <alignment horizontal="center" vertical="center" wrapText="1"/>
    </xf>
    <xf numFmtId="10" fontId="1" fillId="0" borderId="1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80" xfId="2" applyFont="1" applyFill="1" applyBorder="1" applyAlignment="1">
      <alignment horizontal="center" vertical="center"/>
    </xf>
    <xf numFmtId="0" fontId="1" fillId="4" borderId="69" xfId="1" applyNumberFormat="1" applyFont="1" applyFill="1" applyBorder="1" applyAlignment="1">
      <alignment horizontal="center" wrapText="1"/>
    </xf>
    <xf numFmtId="10" fontId="1" fillId="4" borderId="69" xfId="1" applyNumberFormat="1" applyFont="1" applyFill="1" applyBorder="1" applyAlignment="1">
      <alignment horizontal="center" vertical="center" wrapText="1"/>
    </xf>
    <xf numFmtId="10" fontId="1" fillId="4" borderId="70" xfId="1" applyNumberFormat="1" applyFont="1" applyFill="1" applyBorder="1" applyAlignment="1">
      <alignment horizontal="center" vertical="center" wrapText="1"/>
    </xf>
    <xf numFmtId="0" fontId="1" fillId="4" borderId="2" xfId="1" applyNumberFormat="1" applyFont="1" applyFill="1" applyBorder="1" applyAlignment="1">
      <alignment horizontal="center" wrapText="1"/>
    </xf>
    <xf numFmtId="10" fontId="1" fillId="4" borderId="2" xfId="1" applyNumberFormat="1" applyFont="1" applyFill="1" applyBorder="1" applyAlignment="1">
      <alignment horizontal="center" vertical="center" wrapText="1"/>
    </xf>
    <xf numFmtId="10" fontId="1" fillId="4" borderId="10" xfId="1" applyNumberFormat="1" applyFont="1" applyFill="1" applyBorder="1" applyAlignment="1">
      <alignment horizontal="center" vertical="center" wrapText="1"/>
    </xf>
    <xf numFmtId="0" fontId="1" fillId="4" borderId="67" xfId="1" applyNumberFormat="1" applyFont="1" applyFill="1" applyBorder="1" applyAlignment="1">
      <alignment horizontal="center" wrapText="1"/>
    </xf>
    <xf numFmtId="10" fontId="1" fillId="4" borderId="67" xfId="1" applyNumberFormat="1" applyFont="1" applyFill="1" applyBorder="1" applyAlignment="1">
      <alignment horizontal="center" vertical="center" wrapText="1"/>
    </xf>
    <xf numFmtId="10" fontId="1" fillId="4" borderId="75" xfId="1" applyNumberFormat="1" applyFont="1" applyFill="1" applyBorder="1" applyAlignment="1">
      <alignment horizontal="center" vertical="center" wrapText="1"/>
    </xf>
    <xf numFmtId="0" fontId="1" fillId="4" borderId="78" xfId="1" applyNumberFormat="1" applyFont="1" applyFill="1" applyBorder="1" applyAlignment="1">
      <alignment horizontal="center" wrapText="1"/>
    </xf>
    <xf numFmtId="10" fontId="1" fillId="4" borderId="78" xfId="1" applyNumberFormat="1" applyFont="1" applyFill="1" applyBorder="1" applyAlignment="1">
      <alignment horizontal="center" vertical="center" wrapText="1"/>
    </xf>
    <xf numFmtId="10" fontId="1" fillId="4" borderId="79" xfId="1" applyNumberFormat="1" applyFont="1" applyFill="1" applyBorder="1" applyAlignment="1">
      <alignment horizontal="center" vertical="center" wrapText="1"/>
    </xf>
    <xf numFmtId="0" fontId="1" fillId="4" borderId="74" xfId="1" applyNumberFormat="1" applyFont="1" applyFill="1" applyBorder="1" applyAlignment="1">
      <alignment horizontal="center" wrapText="1"/>
    </xf>
    <xf numFmtId="10" fontId="1" fillId="4" borderId="74" xfId="1" applyNumberFormat="1" applyFont="1" applyFill="1" applyBorder="1" applyAlignment="1">
      <alignment horizontal="center" vertical="center" wrapText="1"/>
    </xf>
    <xf numFmtId="10" fontId="1" fillId="4" borderId="1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2" borderId="8" xfId="5" applyFont="1" applyFill="1" applyBorder="1" applyAlignment="1">
      <alignment horizontal="center" vertical="center"/>
    </xf>
    <xf numFmtId="10" fontId="1" fillId="0" borderId="10" xfId="5" applyNumberFormat="1" applyFont="1" applyFill="1" applyBorder="1" applyAlignment="1">
      <alignment horizontal="center" vertical="center" wrapText="1"/>
    </xf>
    <xf numFmtId="0" fontId="1" fillId="2" borderId="16" xfId="5" applyFont="1" applyFill="1" applyBorder="1" applyAlignment="1">
      <alignment horizontal="center"/>
    </xf>
    <xf numFmtId="0" fontId="1" fillId="2" borderId="82" xfId="5" applyFont="1" applyFill="1" applyBorder="1" applyAlignment="1">
      <alignment horizontal="center" vertical="center"/>
    </xf>
    <xf numFmtId="0" fontId="1" fillId="2" borderId="17" xfId="5" applyFont="1" applyFill="1" applyBorder="1" applyAlignment="1">
      <alignment horizontal="center" vertical="center"/>
    </xf>
    <xf numFmtId="0" fontId="1" fillId="2" borderId="89" xfId="5" applyFont="1" applyFill="1" applyBorder="1" applyAlignment="1">
      <alignment horizontal="center" vertical="center"/>
    </xf>
    <xf numFmtId="0" fontId="1" fillId="0" borderId="90" xfId="5" applyFont="1" applyFill="1" applyBorder="1" applyAlignment="1">
      <alignment horizontal="center" vertical="center" wrapText="1"/>
    </xf>
    <xf numFmtId="0" fontId="1" fillId="0" borderId="64" xfId="5" applyFont="1" applyFill="1" applyBorder="1" applyAlignment="1">
      <alignment horizontal="center" vertical="center" wrapText="1"/>
    </xf>
    <xf numFmtId="0" fontId="1" fillId="4" borderId="64" xfId="5" applyFont="1" applyFill="1" applyBorder="1" applyAlignment="1">
      <alignment horizontal="center" vertical="center" wrapText="1"/>
    </xf>
    <xf numFmtId="10" fontId="1" fillId="4" borderId="10" xfId="5" applyNumberFormat="1" applyFont="1" applyFill="1" applyBorder="1" applyAlignment="1">
      <alignment horizontal="center" vertical="center" wrapText="1"/>
    </xf>
    <xf numFmtId="0" fontId="1" fillId="4" borderId="91" xfId="5" applyFont="1" applyFill="1" applyBorder="1" applyAlignment="1">
      <alignment horizontal="center" vertical="center" wrapText="1"/>
    </xf>
    <xf numFmtId="10" fontId="1" fillId="4" borderId="12" xfId="5" applyNumberFormat="1" applyFont="1" applyFill="1" applyBorder="1" applyAlignment="1">
      <alignment horizontal="center" vertical="center" wrapText="1"/>
    </xf>
    <xf numFmtId="0" fontId="6" fillId="0" borderId="92" xfId="0" applyFont="1" applyBorder="1"/>
    <xf numFmtId="0" fontId="6" fillId="0" borderId="93" xfId="0" applyFont="1" applyBorder="1"/>
    <xf numFmtId="0" fontId="1" fillId="2" borderId="1" xfId="7" applyFont="1" applyFill="1" applyBorder="1" applyAlignment="1">
      <alignment horizontal="center" vertical="center"/>
    </xf>
    <xf numFmtId="0" fontId="1" fillId="0" borderId="2" xfId="7" applyNumberFormat="1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2" borderId="1" xfId="8" applyFont="1" applyFill="1" applyBorder="1" applyAlignment="1">
      <alignment horizontal="center" vertical="center"/>
    </xf>
    <xf numFmtId="0" fontId="1" fillId="4" borderId="2" xfId="7" applyNumberFormat="1" applyFont="1" applyFill="1" applyBorder="1" applyAlignment="1">
      <alignment horizontal="center" vertical="center" wrapText="1"/>
    </xf>
    <xf numFmtId="0" fontId="1" fillId="4" borderId="2" xfId="7" applyFont="1" applyFill="1" applyBorder="1" applyAlignment="1">
      <alignment horizontal="center" vertical="center" wrapText="1"/>
    </xf>
    <xf numFmtId="0" fontId="1" fillId="0" borderId="69" xfId="7" applyNumberFormat="1" applyFont="1" applyFill="1" applyBorder="1" applyAlignment="1">
      <alignment horizontal="center" vertical="center" wrapText="1"/>
    </xf>
    <xf numFmtId="0" fontId="1" fillId="0" borderId="69" xfId="7" applyFont="1" applyFill="1" applyBorder="1" applyAlignment="1">
      <alignment horizontal="center" vertical="center" wrapText="1"/>
    </xf>
    <xf numFmtId="0" fontId="1" fillId="0" borderId="63" xfId="7" applyFont="1" applyFill="1" applyBorder="1" applyAlignment="1">
      <alignment horizontal="right" wrapText="1"/>
    </xf>
    <xf numFmtId="10" fontId="6" fillId="0" borderId="95" xfId="0" applyNumberFormat="1" applyFont="1" applyBorder="1" applyAlignment="1">
      <alignment horizontal="center" vertical="center"/>
    </xf>
    <xf numFmtId="10" fontId="6" fillId="0" borderId="97" xfId="0" applyNumberFormat="1" applyFont="1" applyBorder="1" applyAlignment="1">
      <alignment horizontal="center" vertical="center"/>
    </xf>
    <xf numFmtId="10" fontId="6" fillId="4" borderId="97" xfId="0" applyNumberFormat="1" applyFont="1" applyFill="1" applyBorder="1" applyAlignment="1">
      <alignment horizontal="center" vertical="center"/>
    </xf>
    <xf numFmtId="0" fontId="1" fillId="4" borderId="99" xfId="7" applyNumberFormat="1" applyFont="1" applyFill="1" applyBorder="1" applyAlignment="1">
      <alignment horizontal="center" vertical="center" wrapText="1"/>
    </xf>
    <xf numFmtId="0" fontId="1" fillId="4" borderId="99" xfId="7" applyFont="1" applyFill="1" applyBorder="1" applyAlignment="1">
      <alignment horizontal="center" vertical="center" wrapText="1"/>
    </xf>
    <xf numFmtId="10" fontId="6" fillId="4" borderId="100" xfId="0" applyNumberFormat="1" applyFont="1" applyFill="1" applyBorder="1" applyAlignment="1">
      <alignment horizontal="center" vertical="center"/>
    </xf>
    <xf numFmtId="0" fontId="1" fillId="0" borderId="60" xfId="8" applyNumberFormat="1" applyFont="1" applyFill="1" applyBorder="1" applyAlignment="1">
      <alignment horizontal="center" vertical="center" wrapText="1"/>
    </xf>
    <xf numFmtId="0" fontId="1" fillId="0" borderId="60" xfId="8" applyFont="1" applyFill="1" applyBorder="1" applyAlignment="1">
      <alignment horizontal="center" vertical="center" wrapText="1"/>
    </xf>
    <xf numFmtId="10" fontId="6" fillId="0" borderId="102" xfId="0" applyNumberFormat="1" applyFont="1" applyBorder="1" applyAlignment="1">
      <alignment horizontal="center" vertical="center"/>
    </xf>
    <xf numFmtId="0" fontId="1" fillId="0" borderId="35" xfId="8" applyNumberFormat="1" applyFont="1" applyFill="1" applyBorder="1" applyAlignment="1">
      <alignment horizontal="center" vertical="center" wrapText="1"/>
    </xf>
    <xf numFmtId="0" fontId="1" fillId="0" borderId="35" xfId="8" applyFont="1" applyFill="1" applyBorder="1" applyAlignment="1">
      <alignment horizontal="center" vertical="center" wrapText="1"/>
    </xf>
    <xf numFmtId="10" fontId="6" fillId="0" borderId="104" xfId="0" applyNumberFormat="1" applyFont="1" applyBorder="1" applyAlignment="1">
      <alignment horizontal="center" vertical="center"/>
    </xf>
    <xf numFmtId="0" fontId="1" fillId="0" borderId="106" xfId="8" applyNumberFormat="1" applyFont="1" applyFill="1" applyBorder="1" applyAlignment="1">
      <alignment horizontal="center" vertical="center" wrapText="1"/>
    </xf>
    <xf numFmtId="0" fontId="1" fillId="0" borderId="106" xfId="8" applyFont="1" applyFill="1" applyBorder="1" applyAlignment="1">
      <alignment horizontal="center" vertical="center" wrapText="1"/>
    </xf>
    <xf numFmtId="10" fontId="6" fillId="0" borderId="107" xfId="0" applyNumberFormat="1" applyFont="1" applyBorder="1" applyAlignment="1">
      <alignment horizontal="center" vertical="center"/>
    </xf>
    <xf numFmtId="10" fontId="6" fillId="0" borderId="60" xfId="0" applyNumberFormat="1" applyFont="1" applyBorder="1" applyAlignment="1">
      <alignment horizontal="center" vertical="center"/>
    </xf>
    <xf numFmtId="10" fontId="6" fillId="0" borderId="35" xfId="0" applyNumberFormat="1" applyFont="1" applyBorder="1" applyAlignment="1">
      <alignment horizontal="center" vertical="center"/>
    </xf>
    <xf numFmtId="10" fontId="6" fillId="0" borderId="37" xfId="0" applyNumberFormat="1" applyFont="1" applyBorder="1" applyAlignment="1">
      <alignment horizontal="center" vertical="center"/>
    </xf>
    <xf numFmtId="10" fontId="6" fillId="0" borderId="61" xfId="0" applyNumberFormat="1" applyFont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10" fontId="6" fillId="0" borderId="30" xfId="0" applyNumberFormat="1" applyFont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center" vertical="center"/>
    </xf>
    <xf numFmtId="3" fontId="1" fillId="0" borderId="69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Fill="1" applyBorder="1" applyAlignment="1">
      <alignment horizontal="center" vertical="center" wrapText="1"/>
    </xf>
    <xf numFmtId="3" fontId="1" fillId="0" borderId="67" xfId="1" applyNumberFormat="1" applyFont="1" applyFill="1" applyBorder="1" applyAlignment="1">
      <alignment horizontal="center" vertical="center" wrapText="1"/>
    </xf>
    <xf numFmtId="3" fontId="1" fillId="4" borderId="69" xfId="1" applyNumberFormat="1" applyFont="1" applyFill="1" applyBorder="1" applyAlignment="1">
      <alignment horizontal="center" vertical="center" wrapText="1"/>
    </xf>
    <xf numFmtId="3" fontId="1" fillId="4" borderId="2" xfId="1" applyNumberFormat="1" applyFont="1" applyFill="1" applyBorder="1" applyAlignment="1">
      <alignment horizontal="center" vertical="center" wrapText="1"/>
    </xf>
    <xf numFmtId="3" fontId="1" fillId="4" borderId="67" xfId="1" applyNumberFormat="1" applyFont="1" applyFill="1" applyBorder="1" applyAlignment="1">
      <alignment horizontal="center" vertical="center" wrapText="1"/>
    </xf>
    <xf numFmtId="3" fontId="1" fillId="0" borderId="74" xfId="1" applyNumberFormat="1" applyFont="1" applyFill="1" applyBorder="1" applyAlignment="1">
      <alignment horizontal="center" vertical="center" wrapText="1"/>
    </xf>
    <xf numFmtId="3" fontId="1" fillId="4" borderId="78" xfId="1" applyNumberFormat="1" applyFont="1" applyFill="1" applyBorder="1" applyAlignment="1">
      <alignment horizontal="center" vertical="center" wrapText="1"/>
    </xf>
    <xf numFmtId="3" fontId="1" fillId="4" borderId="74" xfId="1" applyNumberFormat="1" applyFont="1" applyFill="1" applyBorder="1" applyAlignment="1">
      <alignment horizontal="center" vertical="center" wrapText="1"/>
    </xf>
    <xf numFmtId="3" fontId="1" fillId="0" borderId="78" xfId="1" applyNumberFormat="1" applyFont="1" applyFill="1" applyBorder="1" applyAlignment="1">
      <alignment horizontal="center" vertical="center" wrapText="1"/>
    </xf>
    <xf numFmtId="3" fontId="1" fillId="2" borderId="80" xfId="3" applyNumberFormat="1" applyFont="1" applyFill="1" applyBorder="1" applyAlignment="1">
      <alignment horizontal="center" vertical="center"/>
    </xf>
    <xf numFmtId="3" fontId="1" fillId="0" borderId="78" xfId="3" applyNumberFormat="1" applyFont="1" applyFill="1" applyBorder="1" applyAlignment="1">
      <alignment horizontal="center" vertical="center" wrapText="1"/>
    </xf>
    <xf numFmtId="3" fontId="1" fillId="0" borderId="2" xfId="3" applyNumberFormat="1" applyFont="1" applyFill="1" applyBorder="1" applyAlignment="1">
      <alignment horizontal="center" vertical="center" wrapText="1"/>
    </xf>
    <xf numFmtId="3" fontId="1" fillId="0" borderId="74" xfId="3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" fillId="2" borderId="80" xfId="2" applyNumberFormat="1" applyFont="1" applyFill="1" applyBorder="1" applyAlignment="1">
      <alignment horizontal="center" vertical="center"/>
    </xf>
    <xf numFmtId="10" fontId="1" fillId="0" borderId="32" xfId="3" applyNumberFormat="1" applyFont="1" applyFill="1" applyBorder="1" applyAlignment="1">
      <alignment horizontal="center" wrapText="1"/>
    </xf>
    <xf numFmtId="10" fontId="1" fillId="0" borderId="35" xfId="3" applyNumberFormat="1" applyFont="1" applyFill="1" applyBorder="1" applyAlignment="1">
      <alignment horizontal="center" wrapText="1"/>
    </xf>
    <xf numFmtId="10" fontId="1" fillId="0" borderId="37" xfId="3" applyNumberFormat="1" applyFont="1" applyFill="1" applyBorder="1" applyAlignment="1">
      <alignment horizontal="center" wrapText="1"/>
    </xf>
    <xf numFmtId="10" fontId="1" fillId="0" borderId="31" xfId="3" applyNumberFormat="1" applyFont="1" applyFill="1" applyBorder="1" applyAlignment="1">
      <alignment horizontal="center" wrapText="1"/>
    </xf>
    <xf numFmtId="10" fontId="1" fillId="0" borderId="34" xfId="3" applyNumberFormat="1" applyFont="1" applyFill="1" applyBorder="1" applyAlignment="1">
      <alignment horizontal="center" wrapText="1"/>
    </xf>
    <xf numFmtId="10" fontId="1" fillId="0" borderId="36" xfId="3" applyNumberFormat="1" applyFont="1" applyFill="1" applyBorder="1" applyAlignment="1">
      <alignment horizontal="center" wrapText="1"/>
    </xf>
    <xf numFmtId="10" fontId="9" fillId="0" borderId="39" xfId="1" applyNumberFormat="1" applyFont="1" applyFill="1" applyBorder="1" applyAlignment="1">
      <alignment horizontal="center" wrapText="1"/>
    </xf>
    <xf numFmtId="10" fontId="9" fillId="0" borderId="35" xfId="1" applyNumberFormat="1" applyFont="1" applyFill="1" applyBorder="1" applyAlignment="1">
      <alignment horizontal="center" wrapText="1"/>
    </xf>
    <xf numFmtId="10" fontId="9" fillId="0" borderId="37" xfId="1" applyNumberFormat="1" applyFont="1" applyFill="1" applyBorder="1" applyAlignment="1">
      <alignment horizontal="center" wrapText="1"/>
    </xf>
    <xf numFmtId="10" fontId="9" fillId="0" borderId="38" xfId="3" applyNumberFormat="1" applyFont="1" applyFill="1" applyBorder="1" applyAlignment="1">
      <alignment horizontal="center" wrapText="1"/>
    </xf>
    <xf numFmtId="10" fontId="9" fillId="0" borderId="29" xfId="3" applyNumberFormat="1" applyFont="1" applyFill="1" applyBorder="1" applyAlignment="1">
      <alignment horizontal="center" wrapText="1"/>
    </xf>
    <xf numFmtId="10" fontId="9" fillId="0" borderId="30" xfId="3" applyNumberFormat="1" applyFont="1" applyFill="1" applyBorder="1" applyAlignment="1">
      <alignment horizontal="center" wrapText="1"/>
    </xf>
    <xf numFmtId="10" fontId="9" fillId="0" borderId="32" xfId="3" applyNumberFormat="1" applyFont="1" applyFill="1" applyBorder="1" applyAlignment="1">
      <alignment horizontal="center" wrapText="1"/>
    </xf>
    <xf numFmtId="10" fontId="9" fillId="0" borderId="35" xfId="3" applyNumberFormat="1" applyFont="1" applyFill="1" applyBorder="1" applyAlignment="1">
      <alignment horizontal="center" wrapText="1"/>
    </xf>
    <xf numFmtId="10" fontId="9" fillId="0" borderId="37" xfId="3" applyNumberFormat="1" applyFont="1" applyFill="1" applyBorder="1" applyAlignment="1">
      <alignment horizontal="center" wrapText="1"/>
    </xf>
    <xf numFmtId="10" fontId="9" fillId="0" borderId="41" xfId="1" applyNumberFormat="1" applyFont="1" applyFill="1" applyBorder="1" applyAlignment="1">
      <alignment horizontal="center" wrapText="1"/>
    </xf>
    <xf numFmtId="10" fontId="9" fillId="0" borderId="42" xfId="3" applyNumberFormat="1" applyFont="1" applyFill="1" applyBorder="1" applyAlignment="1">
      <alignment horizontal="center" wrapText="1"/>
    </xf>
    <xf numFmtId="10" fontId="9" fillId="0" borderId="41" xfId="3" applyNumberFormat="1" applyFont="1" applyFill="1" applyBorder="1" applyAlignment="1">
      <alignment horizontal="center" wrapText="1"/>
    </xf>
    <xf numFmtId="10" fontId="9" fillId="0" borderId="0" xfId="3" applyNumberFormat="1" applyFont="1" applyFill="1" applyBorder="1" applyAlignment="1">
      <alignment horizontal="center" wrapText="1"/>
    </xf>
    <xf numFmtId="10" fontId="9" fillId="0" borderId="20" xfId="3" applyNumberFormat="1" applyFont="1" applyFill="1" applyBorder="1" applyAlignment="1">
      <alignment horizontal="center" wrapText="1"/>
    </xf>
    <xf numFmtId="10" fontId="9" fillId="0" borderId="28" xfId="3" applyNumberFormat="1" applyFont="1" applyFill="1" applyBorder="1" applyAlignment="1">
      <alignment horizontal="center" wrapText="1"/>
    </xf>
    <xf numFmtId="10" fontId="1" fillId="0" borderId="33" xfId="3" applyNumberFormat="1" applyFont="1" applyFill="1" applyBorder="1" applyAlignment="1">
      <alignment horizontal="center" wrapText="1"/>
    </xf>
    <xf numFmtId="10" fontId="1" fillId="0" borderId="40" xfId="3" applyNumberFormat="1" applyFont="1" applyFill="1" applyBorder="1" applyAlignment="1">
      <alignment horizontal="center" wrapText="1"/>
    </xf>
    <xf numFmtId="10" fontId="1" fillId="0" borderId="41" xfId="3" applyNumberFormat="1" applyFont="1" applyFill="1" applyBorder="1" applyAlignment="1">
      <alignment horizontal="center" wrapText="1"/>
    </xf>
    <xf numFmtId="10" fontId="9" fillId="0" borderId="108" xfId="3" applyNumberFormat="1" applyFont="1" applyFill="1" applyBorder="1" applyAlignment="1">
      <alignment horizontal="center" wrapText="1"/>
    </xf>
    <xf numFmtId="10" fontId="1" fillId="0" borderId="109" xfId="3" applyNumberFormat="1" applyFont="1" applyFill="1" applyBorder="1" applyAlignment="1">
      <alignment horizontal="center" wrapText="1"/>
    </xf>
    <xf numFmtId="3" fontId="1" fillId="2" borderId="7" xfId="5" applyNumberFormat="1" applyFont="1" applyFill="1" applyBorder="1" applyAlignment="1">
      <alignment horizontal="center" vertical="center"/>
    </xf>
    <xf numFmtId="3" fontId="1" fillId="2" borderId="1" xfId="5" applyNumberFormat="1" applyFont="1" applyFill="1" applyBorder="1" applyAlignment="1">
      <alignment horizontal="center" vertical="center"/>
    </xf>
    <xf numFmtId="3" fontId="1" fillId="0" borderId="9" xfId="5" applyNumberFormat="1" applyFont="1" applyFill="1" applyBorder="1" applyAlignment="1">
      <alignment horizontal="center" vertical="center" wrapText="1"/>
    </xf>
    <xf numFmtId="3" fontId="1" fillId="0" borderId="2" xfId="5" applyNumberFormat="1" applyFont="1" applyFill="1" applyBorder="1" applyAlignment="1">
      <alignment horizontal="center" vertical="center" wrapText="1"/>
    </xf>
    <xf numFmtId="3" fontId="1" fillId="4" borderId="9" xfId="5" applyNumberFormat="1" applyFont="1" applyFill="1" applyBorder="1" applyAlignment="1">
      <alignment horizontal="center" vertical="center" wrapText="1"/>
    </xf>
    <xf numFmtId="3" fontId="1" fillId="4" borderId="2" xfId="5" applyNumberFormat="1" applyFont="1" applyFill="1" applyBorder="1" applyAlignment="1">
      <alignment horizontal="center" vertical="center" wrapText="1"/>
    </xf>
    <xf numFmtId="3" fontId="1" fillId="4" borderId="11" xfId="5" applyNumberFormat="1" applyFont="1" applyFill="1" applyBorder="1" applyAlignment="1">
      <alignment horizontal="center" vertical="center" wrapText="1"/>
    </xf>
    <xf numFmtId="3" fontId="1" fillId="4" borderId="74" xfId="5" applyNumberFormat="1" applyFont="1" applyFill="1" applyBorder="1" applyAlignment="1">
      <alignment horizontal="center" vertical="center" wrapText="1"/>
    </xf>
    <xf numFmtId="3" fontId="1" fillId="2" borderId="16" xfId="5" applyNumberFormat="1" applyFont="1" applyFill="1" applyBorder="1" applyAlignment="1">
      <alignment horizontal="center" vertical="center"/>
    </xf>
    <xf numFmtId="3" fontId="1" fillId="2" borderId="82" xfId="5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1" fillId="2" borderId="1" xfId="7" applyNumberFormat="1" applyFont="1" applyFill="1" applyBorder="1" applyAlignment="1">
      <alignment horizontal="center" vertical="center"/>
    </xf>
    <xf numFmtId="3" fontId="1" fillId="0" borderId="69" xfId="7" applyNumberFormat="1" applyFont="1" applyFill="1" applyBorder="1" applyAlignment="1">
      <alignment horizontal="center" vertical="center" wrapText="1"/>
    </xf>
    <xf numFmtId="3" fontId="1" fillId="0" borderId="2" xfId="7" applyNumberFormat="1" applyFont="1" applyFill="1" applyBorder="1" applyAlignment="1">
      <alignment horizontal="center" vertical="center" wrapText="1"/>
    </xf>
    <xf numFmtId="3" fontId="1" fillId="4" borderId="2" xfId="7" applyNumberFormat="1" applyFont="1" applyFill="1" applyBorder="1" applyAlignment="1">
      <alignment horizontal="center" vertical="center" wrapText="1"/>
    </xf>
    <xf numFmtId="3" fontId="1" fillId="4" borderId="99" xfId="7" applyNumberFormat="1" applyFont="1" applyFill="1" applyBorder="1" applyAlignment="1">
      <alignment horizontal="center" vertical="center" wrapText="1"/>
    </xf>
    <xf numFmtId="3" fontId="1" fillId="2" borderId="1" xfId="8" applyNumberFormat="1" applyFont="1" applyFill="1" applyBorder="1" applyAlignment="1">
      <alignment horizontal="center" vertical="center"/>
    </xf>
    <xf numFmtId="3" fontId="1" fillId="0" borderId="60" xfId="8" applyNumberFormat="1" applyFont="1" applyFill="1" applyBorder="1" applyAlignment="1">
      <alignment horizontal="center" vertical="center" wrapText="1"/>
    </xf>
    <xf numFmtId="3" fontId="1" fillId="0" borderId="35" xfId="8" applyNumberFormat="1" applyFont="1" applyFill="1" applyBorder="1" applyAlignment="1">
      <alignment horizontal="center" vertical="center" wrapText="1"/>
    </xf>
    <xf numFmtId="3" fontId="1" fillId="0" borderId="106" xfId="8" applyNumberFormat="1" applyFont="1" applyFill="1" applyBorder="1" applyAlignment="1">
      <alignment horizontal="center" vertical="center" wrapText="1"/>
    </xf>
    <xf numFmtId="3" fontId="1" fillId="0" borderId="2" xfId="6" applyNumberFormat="1" applyFont="1" applyFill="1" applyBorder="1" applyAlignment="1">
      <alignment horizontal="center" vertical="center" wrapText="1"/>
    </xf>
    <xf numFmtId="10" fontId="1" fillId="0" borderId="10" xfId="6" applyNumberFormat="1" applyFont="1" applyFill="1" applyBorder="1" applyAlignment="1">
      <alignment horizontal="center" vertical="center" wrapText="1"/>
    </xf>
    <xf numFmtId="3" fontId="1" fillId="0" borderId="74" xfId="6" applyNumberFormat="1" applyFont="1" applyFill="1" applyBorder="1" applyAlignment="1">
      <alignment horizontal="center" vertical="center" wrapText="1"/>
    </xf>
    <xf numFmtId="10" fontId="1" fillId="0" borderId="12" xfId="6" applyNumberFormat="1" applyFont="1" applyFill="1" applyBorder="1" applyAlignment="1">
      <alignment horizontal="center" vertical="center" wrapText="1"/>
    </xf>
    <xf numFmtId="0" fontId="1" fillId="2" borderId="110" xfId="5" applyFont="1" applyFill="1" applyBorder="1" applyAlignment="1">
      <alignment horizontal="center" vertical="center"/>
    </xf>
    <xf numFmtId="10" fontId="1" fillId="0" borderId="111" xfId="6" applyNumberFormat="1" applyFont="1" applyFill="1" applyBorder="1" applyAlignment="1">
      <alignment horizontal="center" vertical="center" wrapText="1"/>
    </xf>
    <xf numFmtId="10" fontId="1" fillId="0" borderId="112" xfId="6" applyNumberFormat="1" applyFont="1" applyFill="1" applyBorder="1" applyAlignment="1">
      <alignment horizontal="center" vertical="center" wrapText="1"/>
    </xf>
    <xf numFmtId="3" fontId="1" fillId="2" borderId="113" xfId="5" applyNumberFormat="1" applyFont="1" applyFill="1" applyBorder="1" applyAlignment="1">
      <alignment horizontal="center" vertical="center"/>
    </xf>
    <xf numFmtId="3" fontId="1" fillId="0" borderId="63" xfId="6" applyNumberFormat="1" applyFont="1" applyFill="1" applyBorder="1" applyAlignment="1">
      <alignment horizontal="center" vertical="center" wrapText="1"/>
    </xf>
    <xf numFmtId="3" fontId="1" fillId="0" borderId="114" xfId="6" applyNumberFormat="1" applyFont="1" applyFill="1" applyBorder="1" applyAlignment="1">
      <alignment horizontal="center" vertical="center" wrapText="1"/>
    </xf>
    <xf numFmtId="3" fontId="1" fillId="0" borderId="9" xfId="6" applyNumberFormat="1" applyFont="1" applyFill="1" applyBorder="1" applyAlignment="1">
      <alignment horizontal="center" vertical="center" wrapText="1"/>
    </xf>
    <xf numFmtId="3" fontId="1" fillId="0" borderId="11" xfId="6" applyNumberFormat="1" applyFont="1" applyFill="1" applyBorder="1" applyAlignment="1">
      <alignment horizontal="center" vertical="center" wrapText="1"/>
    </xf>
    <xf numFmtId="3" fontId="1" fillId="0" borderId="115" xfId="6" applyNumberFormat="1" applyFont="1" applyFill="1" applyBorder="1" applyAlignment="1">
      <alignment horizontal="center" vertical="center" wrapText="1"/>
    </xf>
    <xf numFmtId="0" fontId="1" fillId="2" borderId="24" xfId="5" applyFont="1" applyFill="1" applyBorder="1" applyAlignment="1">
      <alignment horizontal="center" vertical="center"/>
    </xf>
    <xf numFmtId="0" fontId="1" fillId="0" borderId="90" xfId="6" applyFont="1" applyFill="1" applyBorder="1" applyAlignment="1">
      <alignment horizontal="center" vertical="center" wrapText="1"/>
    </xf>
    <xf numFmtId="0" fontId="1" fillId="0" borderId="64" xfId="6" applyFont="1" applyFill="1" applyBorder="1" applyAlignment="1">
      <alignment horizontal="center" vertical="center" wrapText="1"/>
    </xf>
    <xf numFmtId="0" fontId="1" fillId="0" borderId="91" xfId="6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1" fillId="0" borderId="0" xfId="6" applyFont="1" applyFill="1" applyBorder="1" applyAlignment="1">
      <alignment horizontal="center" vertical="center" wrapText="1"/>
    </xf>
    <xf numFmtId="3" fontId="1" fillId="0" borderId="0" xfId="6" applyNumberFormat="1" applyFont="1" applyFill="1" applyBorder="1" applyAlignment="1">
      <alignment horizontal="center" vertical="center" wrapText="1"/>
    </xf>
    <xf numFmtId="10" fontId="1" fillId="0" borderId="0" xfId="6" applyNumberFormat="1" applyFont="1" applyFill="1" applyBorder="1" applyAlignment="1">
      <alignment horizontal="center" vertical="center" wrapText="1"/>
    </xf>
    <xf numFmtId="3" fontId="1" fillId="0" borderId="14" xfId="6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117" xfId="0" applyNumberFormat="1" applyFont="1" applyBorder="1" applyAlignment="1">
      <alignment horizontal="center" vertical="center"/>
    </xf>
    <xf numFmtId="10" fontId="1" fillId="0" borderId="40" xfId="6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1" fillId="0" borderId="60" xfId="9" applyFont="1" applyFill="1" applyBorder="1" applyAlignment="1">
      <alignment horizontal="center" vertical="center" wrapText="1"/>
    </xf>
    <xf numFmtId="9" fontId="1" fillId="0" borderId="35" xfId="9" applyFont="1" applyFill="1" applyBorder="1" applyAlignment="1">
      <alignment horizontal="center" vertical="center" wrapText="1"/>
    </xf>
    <xf numFmtId="9" fontId="1" fillId="0" borderId="106" xfId="9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 wrapText="1"/>
    </xf>
    <xf numFmtId="0" fontId="1" fillId="2" borderId="14" xfId="1" applyFont="1" applyFill="1" applyBorder="1" applyAlignment="1">
      <alignment horizontal="center" wrapText="1"/>
    </xf>
    <xf numFmtId="0" fontId="1" fillId="2" borderId="15" xfId="1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" fillId="2" borderId="4" xfId="4" applyFont="1" applyFill="1" applyBorder="1" applyAlignment="1">
      <alignment horizontal="center" vertical="center"/>
    </xf>
    <xf numFmtId="0" fontId="1" fillId="2" borderId="5" xfId="4" applyFont="1" applyFill="1" applyBorder="1" applyAlignment="1">
      <alignment horizontal="center" vertical="center"/>
    </xf>
    <xf numFmtId="0" fontId="1" fillId="2" borderId="6" xfId="4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7" xfId="0" applyFont="1" applyBorder="1" applyAlignment="1">
      <alignment horizontal="left" vertical="center"/>
    </xf>
    <xf numFmtId="0" fontId="1" fillId="0" borderId="84" xfId="5" applyNumberFormat="1" applyFont="1" applyFill="1" applyBorder="1" applyAlignment="1">
      <alignment horizontal="center" vertical="center" wrapText="1"/>
    </xf>
    <xf numFmtId="0" fontId="1" fillId="0" borderId="71" xfId="5" applyNumberFormat="1" applyFont="1" applyFill="1" applyBorder="1" applyAlignment="1">
      <alignment horizontal="center" vertical="center" wrapText="1"/>
    </xf>
    <xf numFmtId="0" fontId="1" fillId="0" borderId="83" xfId="5" applyNumberFormat="1" applyFont="1" applyFill="1" applyBorder="1" applyAlignment="1">
      <alignment horizontal="center" vertical="center" wrapText="1"/>
    </xf>
    <xf numFmtId="0" fontId="1" fillId="4" borderId="84" xfId="5" applyNumberFormat="1" applyFont="1" applyFill="1" applyBorder="1" applyAlignment="1">
      <alignment horizontal="center" vertical="center" wrapText="1"/>
    </xf>
    <xf numFmtId="0" fontId="1" fillId="4" borderId="71" xfId="5" applyNumberFormat="1" applyFont="1" applyFill="1" applyBorder="1" applyAlignment="1">
      <alignment horizontal="center" vertical="center" wrapText="1"/>
    </xf>
    <xf numFmtId="0" fontId="1" fillId="4" borderId="83" xfId="5" applyNumberFormat="1" applyFont="1" applyFill="1" applyBorder="1" applyAlignment="1">
      <alignment horizontal="center" vertical="center" wrapText="1"/>
    </xf>
    <xf numFmtId="0" fontId="1" fillId="4" borderId="87" xfId="5" applyFont="1" applyFill="1" applyBorder="1" applyAlignment="1">
      <alignment horizontal="left" vertical="center" wrapText="1"/>
    </xf>
    <xf numFmtId="0" fontId="1" fillId="4" borderId="27" xfId="5" applyFont="1" applyFill="1" applyBorder="1" applyAlignment="1">
      <alignment horizontal="left" vertical="center" wrapText="1"/>
    </xf>
    <xf numFmtId="0" fontId="1" fillId="4" borderId="86" xfId="5" applyFont="1" applyFill="1" applyBorder="1" applyAlignment="1">
      <alignment horizontal="left" vertical="center" wrapText="1"/>
    </xf>
    <xf numFmtId="0" fontId="1" fillId="0" borderId="87" xfId="5" applyFont="1" applyFill="1" applyBorder="1" applyAlignment="1">
      <alignment horizontal="left" vertical="center" wrapText="1"/>
    </xf>
    <xf numFmtId="0" fontId="1" fillId="0" borderId="27" xfId="5" applyFont="1" applyFill="1" applyBorder="1" applyAlignment="1">
      <alignment horizontal="left" vertical="center" wrapText="1"/>
    </xf>
    <xf numFmtId="0" fontId="1" fillId="0" borderId="86" xfId="5" applyFont="1" applyFill="1" applyBorder="1" applyAlignment="1">
      <alignment horizontal="left" vertical="center" wrapText="1"/>
    </xf>
    <xf numFmtId="0" fontId="1" fillId="0" borderId="68" xfId="5" applyNumberFormat="1" applyFont="1" applyFill="1" applyBorder="1" applyAlignment="1">
      <alignment horizontal="center" vertical="center" wrapText="1"/>
    </xf>
    <xf numFmtId="0" fontId="1" fillId="4" borderId="88" xfId="5" applyFont="1" applyFill="1" applyBorder="1" applyAlignment="1">
      <alignment horizontal="left" vertical="center" wrapText="1"/>
    </xf>
    <xf numFmtId="0" fontId="1" fillId="4" borderId="72" xfId="5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85" xfId="5" applyFont="1" applyFill="1" applyBorder="1" applyAlignment="1">
      <alignment horizontal="left" vertical="center" wrapText="1"/>
    </xf>
    <xf numFmtId="0" fontId="1" fillId="0" borderId="76" xfId="1" applyFont="1" applyFill="1" applyBorder="1" applyAlignment="1">
      <alignment horizontal="center" vertical="center" wrapText="1"/>
    </xf>
    <xf numFmtId="0" fontId="1" fillId="0" borderId="71" xfId="1" applyFont="1" applyFill="1" applyBorder="1" applyAlignment="1">
      <alignment horizontal="center" vertical="center" wrapText="1"/>
    </xf>
    <xf numFmtId="0" fontId="1" fillId="0" borderId="72" xfId="1" applyFont="1" applyFill="1" applyBorder="1" applyAlignment="1">
      <alignment horizontal="center" vertical="center" wrapText="1"/>
    </xf>
    <xf numFmtId="0" fontId="1" fillId="4" borderId="76" xfId="1" applyFont="1" applyFill="1" applyBorder="1" applyAlignment="1">
      <alignment horizontal="center" vertical="center" wrapText="1"/>
    </xf>
    <xf numFmtId="0" fontId="1" fillId="4" borderId="71" xfId="1" applyFont="1" applyFill="1" applyBorder="1" applyAlignment="1">
      <alignment horizontal="center" vertical="center" wrapText="1"/>
    </xf>
    <xf numFmtId="0" fontId="1" fillId="4" borderId="72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left" vertical="center" wrapText="1"/>
    </xf>
    <xf numFmtId="0" fontId="1" fillId="0" borderId="66" xfId="1" applyFont="1" applyFill="1" applyBorder="1" applyAlignment="1">
      <alignment horizontal="left" vertical="center" wrapText="1"/>
    </xf>
    <xf numFmtId="0" fontId="1" fillId="4" borderId="65" xfId="1" applyFont="1" applyFill="1" applyBorder="1" applyAlignment="1">
      <alignment horizontal="left" vertical="center" wrapText="1"/>
    </xf>
    <xf numFmtId="0" fontId="1" fillId="4" borderId="66" xfId="1" applyFont="1" applyFill="1" applyBorder="1" applyAlignment="1">
      <alignment horizontal="left" vertical="center" wrapText="1"/>
    </xf>
    <xf numFmtId="0" fontId="1" fillId="0" borderId="68" xfId="1" applyFont="1" applyFill="1" applyBorder="1" applyAlignment="1">
      <alignment horizontal="center" vertical="center" wrapText="1"/>
    </xf>
    <xf numFmtId="0" fontId="1" fillId="4" borderId="68" xfId="1" applyFont="1" applyFill="1" applyBorder="1" applyAlignment="1">
      <alignment horizontal="center" vertical="center" wrapText="1"/>
    </xf>
    <xf numFmtId="0" fontId="1" fillId="0" borderId="77" xfId="3" applyFont="1" applyFill="1" applyBorder="1" applyAlignment="1">
      <alignment horizontal="left" vertical="center" wrapText="1"/>
    </xf>
    <xf numFmtId="0" fontId="1" fillId="0" borderId="66" xfId="3" applyFont="1" applyFill="1" applyBorder="1" applyAlignment="1">
      <alignment horizontal="left" vertical="center" wrapText="1"/>
    </xf>
    <xf numFmtId="0" fontId="1" fillId="0" borderId="73" xfId="3" applyFont="1" applyFill="1" applyBorder="1" applyAlignment="1">
      <alignment horizontal="left" vertical="center" wrapText="1"/>
    </xf>
    <xf numFmtId="0" fontId="1" fillId="0" borderId="73" xfId="1" applyFont="1" applyFill="1" applyBorder="1" applyAlignment="1">
      <alignment horizontal="left" vertical="center" wrapText="1"/>
    </xf>
    <xf numFmtId="0" fontId="1" fillId="4" borderId="77" xfId="1" applyFont="1" applyFill="1" applyBorder="1" applyAlignment="1">
      <alignment horizontal="left" vertical="center" wrapText="1"/>
    </xf>
    <xf numFmtId="0" fontId="1" fillId="4" borderId="73" xfId="1" applyFont="1" applyFill="1" applyBorder="1" applyAlignment="1">
      <alignment horizontal="left" vertical="center" wrapText="1"/>
    </xf>
    <xf numFmtId="0" fontId="1" fillId="0" borderId="77" xfId="1" applyFont="1" applyFill="1" applyBorder="1" applyAlignment="1">
      <alignment horizontal="left" vertical="center" wrapText="1"/>
    </xf>
    <xf numFmtId="0" fontId="0" fillId="0" borderId="101" xfId="0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5" xfId="0" applyBorder="1" applyAlignment="1">
      <alignment vertical="center"/>
    </xf>
    <xf numFmtId="0" fontId="1" fillId="4" borderId="96" xfId="7" applyFont="1" applyFill="1" applyBorder="1" applyAlignment="1">
      <alignment horizontal="center" vertical="center" wrapText="1"/>
    </xf>
    <xf numFmtId="0" fontId="1" fillId="0" borderId="96" xfId="7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vertical="center" wrapText="1"/>
    </xf>
    <xf numFmtId="0" fontId="1" fillId="4" borderId="2" xfId="7" applyFont="1" applyFill="1" applyBorder="1" applyAlignment="1">
      <alignment vertical="center" wrapText="1"/>
    </xf>
    <xf numFmtId="0" fontId="1" fillId="4" borderId="99" xfId="7" applyFont="1" applyFill="1" applyBorder="1" applyAlignment="1">
      <alignment vertical="center" wrapText="1"/>
    </xf>
    <xf numFmtId="0" fontId="1" fillId="4" borderId="98" xfId="7" applyFont="1" applyFill="1" applyBorder="1" applyAlignment="1">
      <alignment horizontal="center" vertical="center" wrapText="1"/>
    </xf>
    <xf numFmtId="0" fontId="1" fillId="0" borderId="94" xfId="7" applyFont="1" applyFill="1" applyBorder="1" applyAlignment="1">
      <alignment horizontal="center" vertical="center" wrapText="1"/>
    </xf>
    <xf numFmtId="0" fontId="1" fillId="0" borderId="69" xfId="7" applyFont="1" applyFill="1" applyBorder="1" applyAlignment="1">
      <alignment vertical="center" wrapText="1"/>
    </xf>
  </cellXfs>
  <cellStyles count="10">
    <cellStyle name="Normal" xfId="0" builtinId="0"/>
    <cellStyle name="Normal_CA - Gap" xfId="7"/>
    <cellStyle name="Normal_CA - Prof" xfId="5"/>
    <cellStyle name="Normal_Gap Data" xfId="4"/>
    <cellStyle name="Normal_Sheet1" xfId="1"/>
    <cellStyle name="Normal_Sheet2" xfId="2"/>
    <cellStyle name="Normal_Sheet3" xfId="3"/>
    <cellStyle name="Normal_State - Gap" xfId="8"/>
    <cellStyle name="Normal_State - Prof" xfId="6"/>
    <cellStyle name="Percent" xfId="9" builtinId="5"/>
  </cellStyles>
  <dxfs count="2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  <pageSetUpPr fitToPage="1"/>
  </sheetPr>
  <dimension ref="A1:O28"/>
  <sheetViews>
    <sheetView tabSelected="1" zoomScale="150" zoomScaleNormal="150" zoomScalePageLayoutView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8.83203125" defaultRowHeight="12" x14ac:dyDescent="0"/>
  <cols>
    <col min="1" max="1" width="8.33203125" style="15" bestFit="1" customWidth="1"/>
    <col min="2" max="2" width="36" style="15" customWidth="1"/>
    <col min="3" max="15" width="10.33203125" style="15" customWidth="1"/>
    <col min="16" max="16384" width="8.83203125" style="15"/>
  </cols>
  <sheetData>
    <row r="1" spans="1:15" s="17" customFormat="1" ht="16.5" customHeight="1" thickBot="1">
      <c r="C1" s="271" t="s">
        <v>44</v>
      </c>
      <c r="D1" s="272"/>
      <c r="E1" s="272"/>
      <c r="F1" s="273"/>
      <c r="G1" s="271" t="s">
        <v>45</v>
      </c>
      <c r="H1" s="272"/>
      <c r="I1" s="272"/>
      <c r="J1" s="273"/>
      <c r="K1" s="274" t="s">
        <v>46</v>
      </c>
      <c r="L1" s="275"/>
      <c r="M1" s="275"/>
      <c r="N1" s="275"/>
      <c r="O1" s="276"/>
    </row>
    <row r="2" spans="1:15" s="21" customFormat="1" ht="24">
      <c r="A2" s="43" t="s">
        <v>1</v>
      </c>
      <c r="B2" s="44" t="s">
        <v>48</v>
      </c>
      <c r="C2" s="40" t="s">
        <v>82</v>
      </c>
      <c r="D2" s="20" t="s">
        <v>83</v>
      </c>
      <c r="E2" s="22" t="s">
        <v>47</v>
      </c>
      <c r="F2" s="41" t="s">
        <v>84</v>
      </c>
      <c r="G2" s="40" t="s">
        <v>82</v>
      </c>
      <c r="H2" s="20" t="s">
        <v>83</v>
      </c>
      <c r="I2" s="22" t="s">
        <v>47</v>
      </c>
      <c r="J2" s="41" t="s">
        <v>84</v>
      </c>
      <c r="K2" s="40">
        <v>2013</v>
      </c>
      <c r="L2" s="20">
        <v>2014</v>
      </c>
      <c r="M2" s="22" t="s">
        <v>47</v>
      </c>
      <c r="N2" s="20">
        <v>2015</v>
      </c>
      <c r="O2" s="42" t="s">
        <v>49</v>
      </c>
    </row>
    <row r="3" spans="1:15">
      <c r="A3" s="45">
        <v>4</v>
      </c>
      <c r="B3" s="46" t="s">
        <v>14</v>
      </c>
      <c r="C3" s="60">
        <v>0.63832930432446955</v>
      </c>
      <c r="D3" s="61">
        <v>0.60959257349149043</v>
      </c>
      <c r="E3" s="62">
        <f>D3-C3</f>
        <v>-2.8736730832979118E-2</v>
      </c>
      <c r="F3" s="63">
        <v>0.41432771986099975</v>
      </c>
      <c r="G3" s="60">
        <v>0.79599785119527267</v>
      </c>
      <c r="H3" s="61">
        <v>0.69966486207785517</v>
      </c>
      <c r="I3" s="62">
        <f>H3-G3</f>
        <v>-9.63329891174175E-2</v>
      </c>
      <c r="J3" s="63">
        <v>0.47268851585398347</v>
      </c>
      <c r="K3" s="60">
        <v>0.39522821576763484</v>
      </c>
      <c r="L3" s="61">
        <v>0.37763078773301262</v>
      </c>
      <c r="M3" s="62">
        <f>L3-K3</f>
        <v>-1.759742803462222E-2</v>
      </c>
      <c r="N3" s="61">
        <v>0.41119807344972908</v>
      </c>
      <c r="O3" s="64">
        <f>N3-L3</f>
        <v>3.3567285716716466E-2</v>
      </c>
    </row>
    <row r="4" spans="1:15">
      <c r="A4" s="47">
        <v>5</v>
      </c>
      <c r="B4" s="48" t="s">
        <v>15</v>
      </c>
      <c r="C4" s="65">
        <v>0.68965517241379315</v>
      </c>
      <c r="D4" s="66">
        <v>0.51508120649651967</v>
      </c>
      <c r="E4" s="67">
        <f t="shared" ref="E4:E20" si="0">D4-C4</f>
        <v>-0.17457396591727348</v>
      </c>
      <c r="F4" s="68">
        <v>0.29088410444342649</v>
      </c>
      <c r="G4" s="65">
        <v>0.81762728743931279</v>
      </c>
      <c r="H4" s="66">
        <v>0.59868421052631582</v>
      </c>
      <c r="I4" s="67">
        <f t="shared" ref="I4:I20" si="1">H4-G4</f>
        <v>-0.21894307691299697</v>
      </c>
      <c r="J4" s="68">
        <v>0.37551581843191195</v>
      </c>
      <c r="K4" s="65">
        <v>0.4743627307354234</v>
      </c>
      <c r="L4" s="66">
        <v>0.30886302596239928</v>
      </c>
      <c r="M4" s="67">
        <f t="shared" ref="M4:M20" si="2">L4-K4</f>
        <v>-0.16549970477302411</v>
      </c>
      <c r="N4" s="66">
        <v>0.26491405460060669</v>
      </c>
      <c r="O4" s="69">
        <f t="shared" ref="O4:O20" si="3">N4-L4</f>
        <v>-4.3948971361792599E-2</v>
      </c>
    </row>
    <row r="5" spans="1:15">
      <c r="A5" s="47">
        <v>8</v>
      </c>
      <c r="B5" s="48" t="s">
        <v>16</v>
      </c>
      <c r="C5" s="65">
        <v>0.64150012336540829</v>
      </c>
      <c r="D5" s="66">
        <v>0.51880843661665577</v>
      </c>
      <c r="E5" s="67">
        <f t="shared" si="0"/>
        <v>-0.12269168674875253</v>
      </c>
      <c r="F5" s="68">
        <v>0.33661373294564972</v>
      </c>
      <c r="G5" s="65">
        <v>0.78191227205519964</v>
      </c>
      <c r="H5" s="66">
        <v>0.65499238633891665</v>
      </c>
      <c r="I5" s="67">
        <f t="shared" si="1"/>
        <v>-0.12691988571628299</v>
      </c>
      <c r="J5" s="68">
        <v>0.4113938302184193</v>
      </c>
      <c r="K5" s="65">
        <v>0.35782312925170068</v>
      </c>
      <c r="L5" s="66">
        <v>0.38074398249452956</v>
      </c>
      <c r="M5" s="67">
        <f t="shared" si="2"/>
        <v>2.2920853242828887E-2</v>
      </c>
      <c r="N5" s="66">
        <v>0.35485537190082644</v>
      </c>
      <c r="O5" s="69">
        <f t="shared" si="3"/>
        <v>-2.5888610593703121E-2</v>
      </c>
    </row>
    <row r="6" spans="1:15">
      <c r="A6" s="47">
        <v>9</v>
      </c>
      <c r="B6" s="48" t="s">
        <v>17</v>
      </c>
      <c r="C6" s="65">
        <v>0.68001291572489508</v>
      </c>
      <c r="D6" s="66">
        <v>0.60369897959183672</v>
      </c>
      <c r="E6" s="67">
        <f t="shared" si="0"/>
        <v>-7.6313936133058369E-2</v>
      </c>
      <c r="F6" s="68">
        <v>0.39787454639709696</v>
      </c>
      <c r="G6" s="65">
        <v>0.79549114331723025</v>
      </c>
      <c r="H6" s="66">
        <v>0.69997454175152751</v>
      </c>
      <c r="I6" s="67">
        <f t="shared" si="1"/>
        <v>-9.5516601565702741E-2</v>
      </c>
      <c r="J6" s="68">
        <v>0.48049095607235143</v>
      </c>
      <c r="K6" s="65">
        <v>0.42682926829268292</v>
      </c>
      <c r="L6" s="66">
        <v>0.37139423076923078</v>
      </c>
      <c r="M6" s="67">
        <f t="shared" si="2"/>
        <v>-5.5435037523452135E-2</v>
      </c>
      <c r="N6" s="66">
        <v>0.43239090350338044</v>
      </c>
      <c r="O6" s="69">
        <f t="shared" si="3"/>
        <v>6.099667273414966E-2</v>
      </c>
    </row>
    <row r="7" spans="1:15">
      <c r="A7" s="47">
        <v>10</v>
      </c>
      <c r="B7" s="48" t="s">
        <v>18</v>
      </c>
      <c r="C7" s="65">
        <v>0.61700426439232414</v>
      </c>
      <c r="D7" s="66">
        <v>0.50314201927105151</v>
      </c>
      <c r="E7" s="67">
        <f t="shared" si="0"/>
        <v>-0.11386224512127263</v>
      </c>
      <c r="F7" s="68">
        <v>0.32189750105887338</v>
      </c>
      <c r="G7" s="65">
        <v>0.73900293255131966</v>
      </c>
      <c r="H7" s="66">
        <v>0.61199664429530198</v>
      </c>
      <c r="I7" s="67">
        <f t="shared" si="1"/>
        <v>-0.12700628825601767</v>
      </c>
      <c r="J7" s="68">
        <v>0.40439932318104904</v>
      </c>
      <c r="K7" s="65">
        <v>0.33200000000000002</v>
      </c>
      <c r="L7" s="66">
        <v>0.23529411764705882</v>
      </c>
      <c r="M7" s="67">
        <f t="shared" si="2"/>
        <v>-9.6705882352941197E-2</v>
      </c>
      <c r="N7" s="66">
        <v>0.30995260663507107</v>
      </c>
      <c r="O7" s="69">
        <f t="shared" si="3"/>
        <v>7.465848898801225E-2</v>
      </c>
    </row>
    <row r="8" spans="1:15">
      <c r="A8" s="47">
        <v>11</v>
      </c>
      <c r="B8" s="48" t="s">
        <v>19</v>
      </c>
      <c r="C8" s="65">
        <v>0.55233241865934923</v>
      </c>
      <c r="D8" s="66">
        <v>0.55324123273113712</v>
      </c>
      <c r="E8" s="67">
        <f t="shared" si="0"/>
        <v>9.0881407178788898E-4</v>
      </c>
      <c r="F8" s="68">
        <v>0.37804338202744575</v>
      </c>
      <c r="G8" s="65">
        <v>0.62294440093970238</v>
      </c>
      <c r="H8" s="66">
        <v>0.65093537414965985</v>
      </c>
      <c r="I8" s="67">
        <f t="shared" si="1"/>
        <v>2.799097320995747E-2</v>
      </c>
      <c r="J8" s="68">
        <v>0.41504854368932037</v>
      </c>
      <c r="K8" s="65">
        <v>0.24900793650793651</v>
      </c>
      <c r="L8" s="66">
        <v>0.34997528423133961</v>
      </c>
      <c r="M8" s="67">
        <f t="shared" si="2"/>
        <v>0.1009673477234031</v>
      </c>
      <c r="N8" s="66">
        <v>0.32804503582395089</v>
      </c>
      <c r="O8" s="69">
        <f t="shared" si="3"/>
        <v>-2.1930248407388719E-2</v>
      </c>
    </row>
    <row r="9" spans="1:15">
      <c r="A9" s="47">
        <v>12</v>
      </c>
      <c r="B9" s="48" t="s">
        <v>20</v>
      </c>
      <c r="C9" s="65">
        <v>0.56765676567656764</v>
      </c>
      <c r="D9" s="66">
        <v>0.51809678731191544</v>
      </c>
      <c r="E9" s="67">
        <f t="shared" si="0"/>
        <v>-4.9559978364652202E-2</v>
      </c>
      <c r="F9" s="68">
        <v>0.36304303487660616</v>
      </c>
      <c r="G9" s="65">
        <v>0.69335679718433785</v>
      </c>
      <c r="H9" s="66">
        <v>0.70142276422764227</v>
      </c>
      <c r="I9" s="67">
        <f t="shared" si="1"/>
        <v>8.0659670433044228E-3</v>
      </c>
      <c r="J9" s="68">
        <v>0.46434392828035859</v>
      </c>
      <c r="K9" s="65">
        <v>0.29994863893168977</v>
      </c>
      <c r="L9" s="66">
        <v>0.37968495382944051</v>
      </c>
      <c r="M9" s="67">
        <f t="shared" si="2"/>
        <v>7.9736314897750737E-2</v>
      </c>
      <c r="N9" s="66">
        <v>0.3697524219590958</v>
      </c>
      <c r="O9" s="69">
        <f t="shared" si="3"/>
        <v>-9.9325318703447074E-3</v>
      </c>
    </row>
    <row r="10" spans="1:15">
      <c r="A10" s="47">
        <v>13</v>
      </c>
      <c r="B10" s="48" t="s">
        <v>21</v>
      </c>
      <c r="C10" s="65">
        <v>0.60690621814475021</v>
      </c>
      <c r="D10" s="66">
        <v>0.63108863454884212</v>
      </c>
      <c r="E10" s="67">
        <f t="shared" si="0"/>
        <v>2.4182416404091911E-2</v>
      </c>
      <c r="F10" s="68">
        <v>0.47327195272777245</v>
      </c>
      <c r="G10" s="65">
        <v>0.7261738134622725</v>
      </c>
      <c r="H10" s="66">
        <v>0.7761809713905522</v>
      </c>
      <c r="I10" s="67">
        <f t="shared" si="1"/>
        <v>5.00071579282797E-2</v>
      </c>
      <c r="J10" s="68">
        <v>0.59645993413830956</v>
      </c>
      <c r="K10" s="65">
        <v>0.28403465346534651</v>
      </c>
      <c r="L10" s="66">
        <v>0.51491819056785371</v>
      </c>
      <c r="M10" s="67">
        <f t="shared" si="2"/>
        <v>0.2308835371025072</v>
      </c>
      <c r="N10" s="66">
        <v>0.48286090969017798</v>
      </c>
      <c r="O10" s="69">
        <f t="shared" si="3"/>
        <v>-3.2057280877675731E-2</v>
      </c>
    </row>
    <row r="11" spans="1:15">
      <c r="A11" s="47">
        <v>14</v>
      </c>
      <c r="B11" s="48" t="s">
        <v>22</v>
      </c>
      <c r="C11" s="65">
        <v>0.52675238490253007</v>
      </c>
      <c r="D11" s="66">
        <v>0.69430434247754946</v>
      </c>
      <c r="E11" s="67">
        <f t="shared" si="0"/>
        <v>0.16755195757501939</v>
      </c>
      <c r="F11" s="68">
        <v>0.52352067343401831</v>
      </c>
      <c r="G11" s="65">
        <v>0.65159684778100369</v>
      </c>
      <c r="H11" s="66">
        <v>0.78172651254303982</v>
      </c>
      <c r="I11" s="67">
        <f t="shared" si="1"/>
        <v>0.13012966476203613</v>
      </c>
      <c r="J11" s="68">
        <v>0.59222098352533137</v>
      </c>
      <c r="K11" s="65">
        <v>0.20202952029520296</v>
      </c>
      <c r="L11" s="66">
        <v>0.53120506183491512</v>
      </c>
      <c r="M11" s="67">
        <f t="shared" si="2"/>
        <v>0.32917554153971218</v>
      </c>
      <c r="N11" s="66">
        <v>0.53161938534278963</v>
      </c>
      <c r="O11" s="69">
        <f t="shared" si="3"/>
        <v>4.1432350787451444E-4</v>
      </c>
    </row>
    <row r="12" spans="1:15">
      <c r="A12" s="47">
        <v>15</v>
      </c>
      <c r="B12" s="48" t="s">
        <v>23</v>
      </c>
      <c r="C12" s="65">
        <v>0.5465744542900367</v>
      </c>
      <c r="D12" s="66">
        <v>0.63598326359832635</v>
      </c>
      <c r="E12" s="67">
        <f t="shared" si="0"/>
        <v>8.940880930828965E-2</v>
      </c>
      <c r="F12" s="68">
        <v>0.42726580350342724</v>
      </c>
      <c r="G12" s="65">
        <v>0.68114063512637724</v>
      </c>
      <c r="H12" s="66">
        <v>0.7712530712530713</v>
      </c>
      <c r="I12" s="67">
        <f t="shared" si="1"/>
        <v>9.0112436126694062E-2</v>
      </c>
      <c r="J12" s="68">
        <v>0.49575944487278334</v>
      </c>
      <c r="K12" s="65">
        <v>0.32623033992897005</v>
      </c>
      <c r="L12" s="66">
        <v>0.41040100250626566</v>
      </c>
      <c r="M12" s="67">
        <f t="shared" si="2"/>
        <v>8.4170662577295607E-2</v>
      </c>
      <c r="N12" s="66">
        <v>0.415527950310559</v>
      </c>
      <c r="O12" s="69">
        <f t="shared" si="3"/>
        <v>5.126947804293347E-3</v>
      </c>
    </row>
    <row r="13" spans="1:15">
      <c r="A13" s="47">
        <v>16</v>
      </c>
      <c r="B13" s="48" t="s">
        <v>24</v>
      </c>
      <c r="C13" s="65">
        <v>0.52140159462861935</v>
      </c>
      <c r="D13" s="66">
        <v>0.66762086513994912</v>
      </c>
      <c r="E13" s="67">
        <f t="shared" si="0"/>
        <v>0.14621927051132977</v>
      </c>
      <c r="F13" s="68">
        <v>0.4891304347826087</v>
      </c>
      <c r="G13" s="65">
        <v>0.72089614740368513</v>
      </c>
      <c r="H13" s="66">
        <v>0.79054268486194856</v>
      </c>
      <c r="I13" s="67">
        <f t="shared" si="1"/>
        <v>6.9646537458263436E-2</v>
      </c>
      <c r="J13" s="68">
        <v>0.59013157894736845</v>
      </c>
      <c r="K13" s="65">
        <v>0.32310704960835507</v>
      </c>
      <c r="L13" s="66">
        <v>0.51242690058479534</v>
      </c>
      <c r="M13" s="67">
        <f t="shared" si="2"/>
        <v>0.18931985097644027</v>
      </c>
      <c r="N13" s="66">
        <v>0.5691823899371069</v>
      </c>
      <c r="O13" s="69">
        <f t="shared" si="3"/>
        <v>5.6755489352311561E-2</v>
      </c>
    </row>
    <row r="14" spans="1:15">
      <c r="A14" s="47">
        <v>917</v>
      </c>
      <c r="B14" s="48" t="s">
        <v>25</v>
      </c>
      <c r="C14" s="65">
        <v>0.65014394792840158</v>
      </c>
      <c r="D14" s="66">
        <v>0.6473639763542044</v>
      </c>
      <c r="E14" s="67">
        <f t="shared" si="0"/>
        <v>-2.779971574197182E-3</v>
      </c>
      <c r="F14" s="68">
        <v>0.48031789395256425</v>
      </c>
      <c r="G14" s="65">
        <v>0.73795519959954947</v>
      </c>
      <c r="H14" s="66">
        <v>0.71488950609829727</v>
      </c>
      <c r="I14" s="67">
        <f t="shared" si="1"/>
        <v>-2.3065693501252205E-2</v>
      </c>
      <c r="J14" s="68">
        <v>0.53580339321357284</v>
      </c>
      <c r="K14" s="65">
        <v>0.40610047846889952</v>
      </c>
      <c r="L14" s="66">
        <v>0.46993900668022076</v>
      </c>
      <c r="M14" s="67">
        <f t="shared" si="2"/>
        <v>6.3838528211321244E-2</v>
      </c>
      <c r="N14" s="66">
        <v>0.47238372093023256</v>
      </c>
      <c r="O14" s="69">
        <f t="shared" si="3"/>
        <v>2.4447142500118035E-3</v>
      </c>
    </row>
    <row r="15" spans="1:15">
      <c r="A15" s="47">
        <v>919</v>
      </c>
      <c r="B15" s="48" t="s">
        <v>26</v>
      </c>
      <c r="C15" s="65">
        <v>0.65114367894808933</v>
      </c>
      <c r="D15" s="66">
        <v>0.61885521885521888</v>
      </c>
      <c r="E15" s="67">
        <f t="shared" si="0"/>
        <v>-3.2288460092870452E-2</v>
      </c>
      <c r="F15" s="68">
        <v>0.4664486778504407</v>
      </c>
      <c r="G15" s="65">
        <v>0.75366087313534968</v>
      </c>
      <c r="H15" s="66">
        <v>0.702735480393478</v>
      </c>
      <c r="I15" s="67">
        <f t="shared" si="1"/>
        <v>-5.0925392741871689E-2</v>
      </c>
      <c r="J15" s="68">
        <v>0.54180363012719734</v>
      </c>
      <c r="K15" s="65">
        <v>0.36745827984595636</v>
      </c>
      <c r="L15" s="66">
        <v>0.46766864732610974</v>
      </c>
      <c r="M15" s="67">
        <f t="shared" si="2"/>
        <v>0.10021036748015338</v>
      </c>
      <c r="N15" s="66">
        <v>0.44107629427792916</v>
      </c>
      <c r="O15" s="69">
        <f t="shared" si="3"/>
        <v>-2.6592353048180584E-2</v>
      </c>
    </row>
    <row r="16" spans="1:15">
      <c r="A16" s="47">
        <v>931</v>
      </c>
      <c r="B16" s="48" t="s">
        <v>27</v>
      </c>
      <c r="C16" s="65">
        <v>0.5832939508506616</v>
      </c>
      <c r="D16" s="66">
        <v>0.53796728971962615</v>
      </c>
      <c r="E16" s="67">
        <f t="shared" si="0"/>
        <v>-4.5326661131035451E-2</v>
      </c>
      <c r="F16" s="68">
        <v>0.37231308411214953</v>
      </c>
      <c r="G16" s="65">
        <v>0.73514471352628474</v>
      </c>
      <c r="H16" s="66">
        <v>0.69039270687237031</v>
      </c>
      <c r="I16" s="67">
        <f t="shared" si="1"/>
        <v>-4.4752006653914433E-2</v>
      </c>
      <c r="J16" s="68">
        <v>0.46410196445275959</v>
      </c>
      <c r="K16" s="65">
        <v>0.2786259541984733</v>
      </c>
      <c r="L16" s="66">
        <v>0.35421348314606743</v>
      </c>
      <c r="M16" s="67">
        <f t="shared" si="2"/>
        <v>7.5587528947594129E-2</v>
      </c>
      <c r="N16" s="66">
        <v>0.39846031324661535</v>
      </c>
      <c r="O16" s="69">
        <f t="shared" si="3"/>
        <v>4.4246830100547918E-2</v>
      </c>
    </row>
    <row r="17" spans="1:15">
      <c r="A17" s="47">
        <v>932</v>
      </c>
      <c r="B17" s="48" t="s">
        <v>28</v>
      </c>
      <c r="C17" s="65">
        <v>0.6180419762742797</v>
      </c>
      <c r="D17" s="66">
        <v>0.60579489134578723</v>
      </c>
      <c r="E17" s="67">
        <f t="shared" si="0"/>
        <v>-1.2247084928492469E-2</v>
      </c>
      <c r="F17" s="68">
        <v>0.45216216216216215</v>
      </c>
      <c r="G17" s="65">
        <v>0.70615063851967685</v>
      </c>
      <c r="H17" s="66">
        <v>0.68307261859341217</v>
      </c>
      <c r="I17" s="67">
        <f t="shared" si="1"/>
        <v>-2.3078019926264681E-2</v>
      </c>
      <c r="J17" s="68">
        <v>0.48084472722350075</v>
      </c>
      <c r="K17" s="65">
        <v>0.35064516129032258</v>
      </c>
      <c r="L17" s="66">
        <v>0.38584125038308303</v>
      </c>
      <c r="M17" s="67">
        <f t="shared" si="2"/>
        <v>3.5196089092760452E-2</v>
      </c>
      <c r="N17" s="66">
        <v>0.43022881082823072</v>
      </c>
      <c r="O17" s="69">
        <f t="shared" si="3"/>
        <v>4.4387560445147689E-2</v>
      </c>
    </row>
    <row r="18" spans="1:15" ht="13" thickBot="1">
      <c r="A18" s="49">
        <v>933</v>
      </c>
      <c r="B18" s="50" t="s">
        <v>29</v>
      </c>
      <c r="C18" s="70">
        <v>0.41917736442232117</v>
      </c>
      <c r="D18" s="71">
        <v>0.4</v>
      </c>
      <c r="E18" s="72">
        <f t="shared" si="0"/>
        <v>-1.9177364422321153E-2</v>
      </c>
      <c r="F18" s="73">
        <v>0.22682074711099168</v>
      </c>
      <c r="G18" s="70">
        <v>0.51728653745416453</v>
      </c>
      <c r="H18" s="71">
        <v>0.48942834768989818</v>
      </c>
      <c r="I18" s="72">
        <f t="shared" si="1"/>
        <v>-2.785818976426635E-2</v>
      </c>
      <c r="J18" s="73">
        <v>0.24840764331210191</v>
      </c>
      <c r="K18" s="70">
        <v>0.14860259032038173</v>
      </c>
      <c r="L18" s="71">
        <v>0.17439703153988867</v>
      </c>
      <c r="M18" s="72">
        <f t="shared" si="2"/>
        <v>2.5794441219506942E-2</v>
      </c>
      <c r="N18" s="71">
        <v>0.20612009237875289</v>
      </c>
      <c r="O18" s="74">
        <f t="shared" si="3"/>
        <v>3.1723060838864225E-2</v>
      </c>
    </row>
    <row r="19" spans="1:15">
      <c r="A19" s="51"/>
      <c r="B19" s="51"/>
      <c r="C19" s="75"/>
      <c r="D19" s="75"/>
      <c r="E19" s="76"/>
      <c r="F19" s="75"/>
      <c r="G19" s="75"/>
      <c r="H19" s="75"/>
      <c r="I19" s="76"/>
      <c r="J19" s="75"/>
      <c r="K19" s="75"/>
      <c r="L19" s="75"/>
      <c r="M19" s="76"/>
      <c r="N19" s="75"/>
      <c r="O19" s="76"/>
    </row>
    <row r="20" spans="1:15" s="18" customFormat="1">
      <c r="A20" s="52"/>
      <c r="B20" s="53" t="s">
        <v>36</v>
      </c>
      <c r="C20" s="266">
        <v>0.60626223534870038</v>
      </c>
      <c r="D20" s="78">
        <v>0.59172553651416215</v>
      </c>
      <c r="E20" s="79">
        <f t="shared" si="0"/>
        <v>-1.4536698834538231E-2</v>
      </c>
      <c r="F20" s="80">
        <v>0.41814670483153432</v>
      </c>
      <c r="G20" s="77">
        <v>0.72999106567295835</v>
      </c>
      <c r="H20" s="78">
        <v>0.7003365127473703</v>
      </c>
      <c r="I20" s="79">
        <f t="shared" si="1"/>
        <v>-2.9654552925588051E-2</v>
      </c>
      <c r="J20" s="80">
        <v>0.49060749329928333</v>
      </c>
      <c r="K20" s="77">
        <v>0.34080830760595004</v>
      </c>
      <c r="L20" s="78">
        <v>0.4071730525862301</v>
      </c>
      <c r="M20" s="79">
        <f t="shared" si="2"/>
        <v>6.6364744980280055E-2</v>
      </c>
      <c r="N20" s="78">
        <v>0.41811545221035556</v>
      </c>
      <c r="O20" s="81">
        <f t="shared" si="3"/>
        <v>1.0942399624125465E-2</v>
      </c>
    </row>
    <row r="23" spans="1:15">
      <c r="B23" s="19" t="s">
        <v>52</v>
      </c>
    </row>
    <row r="28" spans="1:15">
      <c r="B28" s="19"/>
    </row>
  </sheetData>
  <mergeCells count="3">
    <mergeCell ref="C1:F1"/>
    <mergeCell ref="G1:J1"/>
    <mergeCell ref="K1:O1"/>
  </mergeCells>
  <conditionalFormatting sqref="E3:E20">
    <cfRule type="cellIs" dxfId="26" priority="7" operator="lessThan">
      <formula>0</formula>
    </cfRule>
    <cfRule type="cellIs" dxfId="25" priority="8" operator="greaterThan">
      <formula>0</formula>
    </cfRule>
  </conditionalFormatting>
  <conditionalFormatting sqref="I3:I20">
    <cfRule type="cellIs" dxfId="24" priority="5" operator="lessThan">
      <formula>0</formula>
    </cfRule>
    <cfRule type="cellIs" dxfId="23" priority="6" operator="greaterThan">
      <formula>0</formula>
    </cfRule>
  </conditionalFormatting>
  <conditionalFormatting sqref="M3:M20">
    <cfRule type="cellIs" dxfId="22" priority="3" operator="lessThan">
      <formula>0</formula>
    </cfRule>
    <cfRule type="cellIs" dxfId="21" priority="4" operator="greaterThan">
      <formula>0</formula>
    </cfRule>
  </conditionalFormatting>
  <conditionalFormatting sqref="O3:O20">
    <cfRule type="cellIs" dxfId="20" priority="1" operator="lessThan">
      <formula>0</formula>
    </cfRule>
    <cfRule type="cellIs" dxfId="19" priority="2" operator="greaterThan">
      <formula>0</formula>
    </cfRule>
  </conditionalFormatting>
  <pageMargins left="0.7" right="0.7" top="0.75" bottom="0.75" header="0.3" footer="0.3"/>
  <pageSetup scale="68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Z29"/>
  <sheetViews>
    <sheetView zoomScale="150" zoomScaleNormal="150" zoomScalePageLayoutView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8.83203125" defaultRowHeight="14" x14ac:dyDescent="0"/>
  <cols>
    <col min="1" max="1" width="8.33203125" bestFit="1" customWidth="1"/>
    <col min="2" max="2" width="37" customWidth="1"/>
    <col min="3" max="25" width="10.5" customWidth="1"/>
    <col min="26" max="26" width="10" customWidth="1"/>
  </cols>
  <sheetData>
    <row r="1" spans="1:26" ht="26.25" customHeight="1">
      <c r="C1" s="277" t="s">
        <v>33</v>
      </c>
      <c r="D1" s="278"/>
      <c r="E1" s="278"/>
      <c r="F1" s="278"/>
      <c r="G1" s="279"/>
      <c r="H1" s="277" t="s">
        <v>38</v>
      </c>
      <c r="I1" s="278"/>
      <c r="J1" s="278"/>
      <c r="K1" s="279"/>
      <c r="L1" s="277" t="s">
        <v>34</v>
      </c>
      <c r="M1" s="278"/>
      <c r="N1" s="278"/>
      <c r="O1" s="278"/>
      <c r="P1" s="279"/>
      <c r="Q1" s="277" t="s">
        <v>35</v>
      </c>
      <c r="R1" s="278"/>
      <c r="S1" s="278"/>
      <c r="T1" s="278"/>
      <c r="U1" s="279"/>
      <c r="V1" s="277" t="s">
        <v>39</v>
      </c>
      <c r="W1" s="278"/>
      <c r="X1" s="278"/>
      <c r="Y1" s="278"/>
      <c r="Z1" s="279"/>
    </row>
    <row r="2" spans="1:26" s="3" customFormat="1" ht="25">
      <c r="A2" s="6" t="s">
        <v>1</v>
      </c>
      <c r="B2" s="7" t="s">
        <v>48</v>
      </c>
      <c r="C2" s="4">
        <v>2013</v>
      </c>
      <c r="D2" s="2">
        <v>2014</v>
      </c>
      <c r="E2" s="22" t="s">
        <v>47</v>
      </c>
      <c r="F2" s="5">
        <v>2015</v>
      </c>
      <c r="G2" s="22" t="s">
        <v>49</v>
      </c>
      <c r="H2" s="4">
        <v>2013</v>
      </c>
      <c r="I2" s="2">
        <v>2014</v>
      </c>
      <c r="J2" s="25">
        <v>2015</v>
      </c>
      <c r="K2" s="22" t="s">
        <v>49</v>
      </c>
      <c r="L2" s="4" t="s">
        <v>74</v>
      </c>
      <c r="M2" s="2" t="s">
        <v>75</v>
      </c>
      <c r="N2" s="22" t="s">
        <v>47</v>
      </c>
      <c r="O2" s="5" t="s">
        <v>76</v>
      </c>
      <c r="P2" s="22" t="s">
        <v>49</v>
      </c>
      <c r="Q2" s="4" t="s">
        <v>77</v>
      </c>
      <c r="R2" s="2" t="s">
        <v>78</v>
      </c>
      <c r="S2" s="22" t="s">
        <v>47</v>
      </c>
      <c r="T2" s="5" t="s">
        <v>79</v>
      </c>
      <c r="U2" s="22" t="s">
        <v>49</v>
      </c>
      <c r="V2" s="4">
        <v>2013</v>
      </c>
      <c r="W2" s="2">
        <v>2014</v>
      </c>
      <c r="X2" s="22" t="s">
        <v>47</v>
      </c>
      <c r="Y2" s="28">
        <v>2015</v>
      </c>
      <c r="Z2" s="22" t="s">
        <v>49</v>
      </c>
    </row>
    <row r="3" spans="1:26">
      <c r="A3" s="8">
        <v>4</v>
      </c>
      <c r="B3" s="9" t="s">
        <v>14</v>
      </c>
      <c r="C3" s="198">
        <v>0.12019602785659014</v>
      </c>
      <c r="D3" s="195">
        <v>8.1422018348623851E-2</v>
      </c>
      <c r="E3" s="201">
        <f>D3-C3</f>
        <v>-3.8774009507966292E-2</v>
      </c>
      <c r="F3" s="195">
        <v>6.8495138586562185E-2</v>
      </c>
      <c r="G3" s="204">
        <f>F3-D3</f>
        <v>-1.2926879762061666E-2</v>
      </c>
      <c r="H3" s="31"/>
      <c r="I3" s="195">
        <v>0.61467889908256879</v>
      </c>
      <c r="J3" s="195">
        <v>0.6</v>
      </c>
      <c r="K3" s="204">
        <f>J3-I3</f>
        <v>-1.4678899082568808E-2</v>
      </c>
      <c r="L3" s="198">
        <v>0.89012738853503182</v>
      </c>
      <c r="M3" s="195">
        <v>0.88947368421052631</v>
      </c>
      <c r="N3" s="207">
        <f>M3-L3</f>
        <v>-6.5370432450551075E-4</v>
      </c>
      <c r="O3" s="195">
        <v>0.91319751992914078</v>
      </c>
      <c r="P3" s="204">
        <f>O3-M3</f>
        <v>2.3723835718614472E-2</v>
      </c>
      <c r="Q3" s="198">
        <v>0.68015794669299112</v>
      </c>
      <c r="R3" s="195">
        <v>0.72099202834366694</v>
      </c>
      <c r="S3" s="207">
        <f>R3-Q3</f>
        <v>4.0834081650675813E-2</v>
      </c>
      <c r="T3" s="195">
        <v>0.7</v>
      </c>
      <c r="U3" s="204">
        <f>T3-R3</f>
        <v>-2.099202834366698E-2</v>
      </c>
      <c r="V3" s="198">
        <v>0.42436149312377208</v>
      </c>
      <c r="W3" s="195">
        <v>0.48706411698537683</v>
      </c>
      <c r="X3" s="207">
        <f>W3-V3</f>
        <v>6.2702623861604745E-2</v>
      </c>
      <c r="Y3" s="216">
        <v>0.49672489082969434</v>
      </c>
      <c r="Z3" s="215">
        <f>Y3-W3</f>
        <v>9.6607738443175162E-3</v>
      </c>
    </row>
    <row r="4" spans="1:26">
      <c r="A4" s="8">
        <v>5</v>
      </c>
      <c r="B4" s="9" t="s">
        <v>15</v>
      </c>
      <c r="C4" s="199">
        <v>0.14149641082274986</v>
      </c>
      <c r="D4" s="196">
        <v>7.5957120980091886E-2</v>
      </c>
      <c r="E4" s="202">
        <f t="shared" ref="E4:E20" si="0">D4-C4</f>
        <v>-6.5539289842657972E-2</v>
      </c>
      <c r="F4" s="196">
        <v>7.3424988668983227E-2</v>
      </c>
      <c r="G4" s="205">
        <f t="shared" ref="G4:G20" si="1">F4-D4</f>
        <v>-2.5321323111086591E-3</v>
      </c>
      <c r="H4" s="32"/>
      <c r="I4" s="196">
        <v>0.5924024640657084</v>
      </c>
      <c r="J4" s="196">
        <v>0.5957446808510638</v>
      </c>
      <c r="K4" s="205">
        <f t="shared" ref="K4:K20" si="2">J4-I4</f>
        <v>3.3422167853554008E-3</v>
      </c>
      <c r="L4" s="199">
        <v>0.87153846153846148</v>
      </c>
      <c r="M4" s="196">
        <v>0.86092150170648463</v>
      </c>
      <c r="N4" s="208">
        <f t="shared" ref="N4:N20" si="3">M4-L4</f>
        <v>-1.0616959831976858E-2</v>
      </c>
      <c r="O4" s="196">
        <v>0.88338926174496646</v>
      </c>
      <c r="P4" s="205">
        <f t="shared" ref="P4:P20" si="4">O4-M4</f>
        <v>2.2467760038481832E-2</v>
      </c>
      <c r="Q4" s="199">
        <v>0.65107913669064743</v>
      </c>
      <c r="R4" s="196">
        <v>0.63208369659982566</v>
      </c>
      <c r="S4" s="208">
        <f t="shared" ref="S4:S20" si="5">R4-Q4</f>
        <v>-1.8995440090821769E-2</v>
      </c>
      <c r="T4" s="196">
        <v>0.66285714285714281</v>
      </c>
      <c r="U4" s="205">
        <f t="shared" ref="U4:U20" si="6">T4-R4</f>
        <v>3.077344625731715E-2</v>
      </c>
      <c r="V4" s="199">
        <v>0.45875251509054327</v>
      </c>
      <c r="W4" s="196">
        <v>0.43673012318029114</v>
      </c>
      <c r="X4" s="208">
        <f t="shared" ref="X4:X20" si="7">W4-V4</f>
        <v>-2.2022391910252126E-2</v>
      </c>
      <c r="Y4" s="196">
        <v>0.48132780082987553</v>
      </c>
      <c r="Z4" s="205">
        <f t="shared" ref="Z4:Z20" si="8">Y4-W4</f>
        <v>4.4597677649584389E-2</v>
      </c>
    </row>
    <row r="5" spans="1:26">
      <c r="A5" s="8">
        <v>8</v>
      </c>
      <c r="B5" s="9" t="s">
        <v>16</v>
      </c>
      <c r="C5" s="199">
        <v>0.1883289124668435</v>
      </c>
      <c r="D5" s="196">
        <v>0.10424710424710425</v>
      </c>
      <c r="E5" s="202">
        <f t="shared" si="0"/>
        <v>-8.4081808219739249E-2</v>
      </c>
      <c r="F5" s="196">
        <v>9.604086845466156E-2</v>
      </c>
      <c r="G5" s="205">
        <f t="shared" si="1"/>
        <v>-8.2062357924426871E-3</v>
      </c>
      <c r="H5" s="32"/>
      <c r="I5" s="196">
        <v>0.50347222222222221</v>
      </c>
      <c r="J5" s="196">
        <v>0.4671280276816609</v>
      </c>
      <c r="K5" s="205">
        <f t="shared" si="2"/>
        <v>-3.6344194540561314E-2</v>
      </c>
      <c r="L5" s="199">
        <v>0.79256965944272451</v>
      </c>
      <c r="M5" s="196">
        <v>0.83423423423423426</v>
      </c>
      <c r="N5" s="208">
        <f t="shared" si="3"/>
        <v>4.1664574791509756E-2</v>
      </c>
      <c r="O5" s="196">
        <v>0.83508771929824566</v>
      </c>
      <c r="P5" s="205">
        <f t="shared" si="4"/>
        <v>8.5348506401139446E-4</v>
      </c>
      <c r="Q5" s="199">
        <v>0.59514925373134331</v>
      </c>
      <c r="R5" s="196">
        <v>0.6485981308411215</v>
      </c>
      <c r="S5" s="208">
        <f t="shared" si="5"/>
        <v>5.3448877109778192E-2</v>
      </c>
      <c r="T5" s="196">
        <v>0.5765199161425576</v>
      </c>
      <c r="U5" s="205">
        <f t="shared" si="6"/>
        <v>-7.2078214698563903E-2</v>
      </c>
      <c r="V5" s="199">
        <v>0.30714285714285716</v>
      </c>
      <c r="W5" s="196">
        <v>0.35049019607843135</v>
      </c>
      <c r="X5" s="208">
        <f t="shared" si="7"/>
        <v>4.3347338935574187E-2</v>
      </c>
      <c r="Y5" s="196">
        <v>0.35831381733021078</v>
      </c>
      <c r="Z5" s="205">
        <f t="shared" si="8"/>
        <v>7.8236212517794335E-3</v>
      </c>
    </row>
    <row r="6" spans="1:26">
      <c r="A6" s="8">
        <v>9</v>
      </c>
      <c r="B6" s="9" t="s">
        <v>17</v>
      </c>
      <c r="C6" s="199">
        <v>0.14405301709103593</v>
      </c>
      <c r="D6" s="196">
        <v>8.7368037859483078E-2</v>
      </c>
      <c r="E6" s="202">
        <f t="shared" si="0"/>
        <v>-5.6684979231552857E-2</v>
      </c>
      <c r="F6" s="196">
        <v>7.1140447378071139E-2</v>
      </c>
      <c r="G6" s="205">
        <f t="shared" si="1"/>
        <v>-1.6227590481411938E-2</v>
      </c>
      <c r="H6" s="32"/>
      <c r="I6" s="196">
        <v>0.54976303317535546</v>
      </c>
      <c r="J6" s="196">
        <v>0.53315649867374004</v>
      </c>
      <c r="K6" s="205">
        <f t="shared" si="2"/>
        <v>-1.6606534501615422E-2</v>
      </c>
      <c r="L6" s="199">
        <v>0.76388888888888884</v>
      </c>
      <c r="M6" s="196">
        <v>0.76887871853546907</v>
      </c>
      <c r="N6" s="208">
        <f t="shared" si="3"/>
        <v>4.989829646580235E-3</v>
      </c>
      <c r="O6" s="196">
        <v>0.80227272727272725</v>
      </c>
      <c r="P6" s="205">
        <f t="shared" si="4"/>
        <v>3.3394008737258174E-2</v>
      </c>
      <c r="Q6" s="199">
        <v>0.65525672371638144</v>
      </c>
      <c r="R6" s="196">
        <v>0.63909774436090228</v>
      </c>
      <c r="S6" s="208">
        <f t="shared" si="5"/>
        <v>-1.6158979355479164E-2</v>
      </c>
      <c r="T6" s="196">
        <v>0.60540540540540544</v>
      </c>
      <c r="U6" s="205">
        <f t="shared" si="6"/>
        <v>-3.3692338955496837E-2</v>
      </c>
      <c r="V6" s="199">
        <v>0.40540540540540543</v>
      </c>
      <c r="W6" s="196">
        <v>0.38855421686746988</v>
      </c>
      <c r="X6" s="208">
        <f t="shared" si="7"/>
        <v>-1.6851188537935546E-2</v>
      </c>
      <c r="Y6" s="196">
        <v>0.39358600583090381</v>
      </c>
      <c r="Z6" s="205">
        <f t="shared" si="8"/>
        <v>5.0317889634339252E-3</v>
      </c>
    </row>
    <row r="7" spans="1:26">
      <c r="A7" s="8">
        <v>10</v>
      </c>
      <c r="B7" s="9" t="s">
        <v>18</v>
      </c>
      <c r="C7" s="199">
        <v>0.20750407830342577</v>
      </c>
      <c r="D7" s="196">
        <v>0.11505922165820642</v>
      </c>
      <c r="E7" s="202">
        <f t="shared" si="0"/>
        <v>-9.2444856645219342E-2</v>
      </c>
      <c r="F7" s="196">
        <v>0.11444778111444778</v>
      </c>
      <c r="G7" s="205">
        <f t="shared" si="1"/>
        <v>-6.114405437586401E-4</v>
      </c>
      <c r="H7" s="32"/>
      <c r="I7" s="196">
        <v>0.50769230769230766</v>
      </c>
      <c r="J7" s="196">
        <v>0.493801652892562</v>
      </c>
      <c r="K7" s="205">
        <f t="shared" si="2"/>
        <v>-1.3890654799745661E-2</v>
      </c>
      <c r="L7" s="199">
        <v>0.80191693290734822</v>
      </c>
      <c r="M7" s="196">
        <v>0.80034129692832767</v>
      </c>
      <c r="N7" s="208">
        <f t="shared" si="3"/>
        <v>-1.575635979020551E-3</v>
      </c>
      <c r="O7" s="196">
        <v>0.81138211382113823</v>
      </c>
      <c r="P7" s="205">
        <f t="shared" si="4"/>
        <v>1.1040816892810557E-2</v>
      </c>
      <c r="Q7" s="199">
        <v>0.75094339622641515</v>
      </c>
      <c r="R7" s="196">
        <v>0.73505976095617531</v>
      </c>
      <c r="S7" s="208">
        <f t="shared" si="5"/>
        <v>-1.5883635270239838E-2</v>
      </c>
      <c r="T7" s="196">
        <v>0.67983367983367982</v>
      </c>
      <c r="U7" s="205">
        <f t="shared" si="6"/>
        <v>-5.5226081122495496E-2</v>
      </c>
      <c r="V7" s="199">
        <v>0.30634573304157547</v>
      </c>
      <c r="W7" s="196">
        <v>0.36321839080459772</v>
      </c>
      <c r="X7" s="208">
        <f t="shared" si="7"/>
        <v>5.687265776302225E-2</v>
      </c>
      <c r="Y7" s="196">
        <v>0.35836909871244638</v>
      </c>
      <c r="Z7" s="205">
        <f t="shared" si="8"/>
        <v>-4.8492920921513472E-3</v>
      </c>
    </row>
    <row r="8" spans="1:26">
      <c r="A8" s="8">
        <v>11</v>
      </c>
      <c r="B8" s="9" t="s">
        <v>19</v>
      </c>
      <c r="C8" s="199">
        <v>0.35604113110539848</v>
      </c>
      <c r="D8" s="196">
        <v>0.24169475204622051</v>
      </c>
      <c r="E8" s="202">
        <f t="shared" si="0"/>
        <v>-0.11434637905917797</v>
      </c>
      <c r="F8" s="196">
        <v>0.27639930755914599</v>
      </c>
      <c r="G8" s="205">
        <f t="shared" si="1"/>
        <v>3.4704555512925478E-2</v>
      </c>
      <c r="H8" s="32"/>
      <c r="I8" s="196">
        <v>0.35323383084577115</v>
      </c>
      <c r="J8" s="196">
        <v>0.33333333333333331</v>
      </c>
      <c r="K8" s="205">
        <f t="shared" si="2"/>
        <v>-1.9900497512437831E-2</v>
      </c>
      <c r="L8" s="199">
        <v>0.84722222222222221</v>
      </c>
      <c r="M8" s="196">
        <v>0.85789473684210527</v>
      </c>
      <c r="N8" s="208">
        <f t="shared" si="3"/>
        <v>1.0672514619883056E-2</v>
      </c>
      <c r="O8" s="196">
        <v>0.85428571428571431</v>
      </c>
      <c r="P8" s="205">
        <f t="shared" si="4"/>
        <v>-3.6090225563909506E-3</v>
      </c>
      <c r="Q8" s="199">
        <v>0.57514450867052025</v>
      </c>
      <c r="R8" s="196">
        <v>0.58064516129032262</v>
      </c>
      <c r="S8" s="208">
        <f t="shared" si="5"/>
        <v>5.5006526198023709E-3</v>
      </c>
      <c r="T8" s="196">
        <v>0.60725075528700911</v>
      </c>
      <c r="U8" s="205">
        <f t="shared" si="6"/>
        <v>2.6605593996686494E-2</v>
      </c>
      <c r="V8" s="199">
        <v>0.16356877323420074</v>
      </c>
      <c r="W8" s="196">
        <v>0.12790697674418605</v>
      </c>
      <c r="X8" s="208">
        <f t="shared" si="7"/>
        <v>-3.5661796490014691E-2</v>
      </c>
      <c r="Y8" s="196">
        <v>0.26609442060085836</v>
      </c>
      <c r="Z8" s="205">
        <f t="shared" si="8"/>
        <v>0.13818744385667231</v>
      </c>
    </row>
    <row r="9" spans="1:26">
      <c r="A9" s="8">
        <v>12</v>
      </c>
      <c r="B9" s="9" t="s">
        <v>20</v>
      </c>
      <c r="C9" s="199">
        <v>0.23974581166955516</v>
      </c>
      <c r="D9" s="196">
        <v>0.15261044176706828</v>
      </c>
      <c r="E9" s="202">
        <f t="shared" si="0"/>
        <v>-8.7135369902486881E-2</v>
      </c>
      <c r="F9" s="196">
        <v>0.15084643288996372</v>
      </c>
      <c r="G9" s="205">
        <f t="shared" si="1"/>
        <v>-1.764008877104567E-3</v>
      </c>
      <c r="H9" s="32"/>
      <c r="I9" s="196">
        <v>0.50321199143468953</v>
      </c>
      <c r="J9" s="196">
        <v>0.42284569138276551</v>
      </c>
      <c r="K9" s="205">
        <f t="shared" si="2"/>
        <v>-8.0366300051924022E-2</v>
      </c>
      <c r="L9" s="199">
        <v>0.82506527415143605</v>
      </c>
      <c r="M9" s="196">
        <v>0.86675639300134588</v>
      </c>
      <c r="N9" s="208">
        <f t="shared" si="3"/>
        <v>4.1691118849909836E-2</v>
      </c>
      <c r="O9" s="196">
        <v>0.8044619422572179</v>
      </c>
      <c r="P9" s="205">
        <f t="shared" si="4"/>
        <v>-6.2294450744127983E-2</v>
      </c>
      <c r="Q9" s="199">
        <v>0.46801872074882994</v>
      </c>
      <c r="R9" s="196">
        <v>0.43161094224924013</v>
      </c>
      <c r="S9" s="208">
        <f t="shared" si="5"/>
        <v>-3.6407778499589816E-2</v>
      </c>
      <c r="T9" s="196">
        <v>0.47226386806596704</v>
      </c>
      <c r="U9" s="205">
        <f t="shared" si="6"/>
        <v>4.0652925816726915E-2</v>
      </c>
      <c r="V9" s="199">
        <v>0.26141732283464569</v>
      </c>
      <c r="W9" s="196">
        <v>0.30161579892280072</v>
      </c>
      <c r="X9" s="208">
        <f t="shared" si="7"/>
        <v>4.0198476088155022E-2</v>
      </c>
      <c r="Y9" s="196">
        <v>0.30597014925373134</v>
      </c>
      <c r="Z9" s="205">
        <f t="shared" si="8"/>
        <v>4.3543503309306231E-3</v>
      </c>
    </row>
    <row r="10" spans="1:26">
      <c r="A10" s="8">
        <v>13</v>
      </c>
      <c r="B10" s="9" t="s">
        <v>21</v>
      </c>
      <c r="C10" s="199">
        <v>0.18908706166868197</v>
      </c>
      <c r="D10" s="196">
        <v>0.10306710260003114</v>
      </c>
      <c r="E10" s="202">
        <f t="shared" si="0"/>
        <v>-8.6019959068650828E-2</v>
      </c>
      <c r="F10" s="196">
        <v>0.10811220621683093</v>
      </c>
      <c r="G10" s="205">
        <f t="shared" si="1"/>
        <v>5.045103616799787E-3</v>
      </c>
      <c r="H10" s="32"/>
      <c r="I10" s="196">
        <v>0.4493731918997107</v>
      </c>
      <c r="J10" s="196">
        <v>0.47710330138445156</v>
      </c>
      <c r="K10" s="205">
        <f t="shared" si="2"/>
        <v>2.7730109484740861E-2</v>
      </c>
      <c r="L10" s="199">
        <v>0.7959009393680615</v>
      </c>
      <c r="M10" s="196">
        <v>0.83263246425567705</v>
      </c>
      <c r="N10" s="208">
        <f t="shared" si="3"/>
        <v>3.6731524887615552E-2</v>
      </c>
      <c r="O10" s="196">
        <v>0.81802274715660539</v>
      </c>
      <c r="P10" s="205">
        <f t="shared" si="4"/>
        <v>-1.4609717099071662E-2</v>
      </c>
      <c r="Q10" s="199">
        <v>0.64892528147389972</v>
      </c>
      <c r="R10" s="196">
        <v>0.6320254506892895</v>
      </c>
      <c r="S10" s="208">
        <f t="shared" si="5"/>
        <v>-1.6899830784610215E-2</v>
      </c>
      <c r="T10" s="196">
        <v>0.6105577689243028</v>
      </c>
      <c r="U10" s="205">
        <f t="shared" si="6"/>
        <v>-2.1467681764986701E-2</v>
      </c>
      <c r="V10" s="199">
        <v>0.28618421052631576</v>
      </c>
      <c r="W10" s="196">
        <v>0.31573033707865167</v>
      </c>
      <c r="X10" s="208">
        <f t="shared" si="7"/>
        <v>2.9546126552335905E-2</v>
      </c>
      <c r="Y10" s="196">
        <v>0.38262910798122068</v>
      </c>
      <c r="Z10" s="205">
        <f t="shared" si="8"/>
        <v>6.6898770902569016E-2</v>
      </c>
    </row>
    <row r="11" spans="1:26">
      <c r="A11" s="8">
        <v>14</v>
      </c>
      <c r="B11" s="9" t="s">
        <v>22</v>
      </c>
      <c r="C11" s="199">
        <v>0.19688109161793371</v>
      </c>
      <c r="D11" s="196">
        <v>0.1586765698852127</v>
      </c>
      <c r="E11" s="202">
        <f t="shared" si="0"/>
        <v>-3.8204521732721014E-2</v>
      </c>
      <c r="F11" s="196">
        <v>0.14332460732984292</v>
      </c>
      <c r="G11" s="205">
        <f t="shared" si="1"/>
        <v>-1.5351962555369775E-2</v>
      </c>
      <c r="H11" s="32"/>
      <c r="I11" s="196">
        <v>0.41065830721003133</v>
      </c>
      <c r="J11" s="196">
        <v>0.42857142857142855</v>
      </c>
      <c r="K11" s="205">
        <f t="shared" si="2"/>
        <v>1.7913121361397222E-2</v>
      </c>
      <c r="L11" s="199">
        <v>0.86968085106382975</v>
      </c>
      <c r="M11" s="196">
        <v>0.85750000000000004</v>
      </c>
      <c r="N11" s="208">
        <f t="shared" si="3"/>
        <v>-1.2180851063829712E-2</v>
      </c>
      <c r="O11" s="196">
        <v>0.84729064039408863</v>
      </c>
      <c r="P11" s="205">
        <f t="shared" si="4"/>
        <v>-1.0209359605911406E-2</v>
      </c>
      <c r="Q11" s="199">
        <v>0.6</v>
      </c>
      <c r="R11" s="196">
        <v>0.54682779456193353</v>
      </c>
      <c r="S11" s="208">
        <f t="shared" si="5"/>
        <v>-5.3172205438066444E-2</v>
      </c>
      <c r="T11" s="196">
        <v>0.5423728813559322</v>
      </c>
      <c r="U11" s="205">
        <f t="shared" si="6"/>
        <v>-4.4549132060013319E-3</v>
      </c>
      <c r="V11" s="199">
        <v>0.20294117647058824</v>
      </c>
      <c r="W11" s="196">
        <v>0.21875</v>
      </c>
      <c r="X11" s="208">
        <f t="shared" si="7"/>
        <v>1.5808823529411764E-2</v>
      </c>
      <c r="Y11" s="196">
        <v>0.28620689655172415</v>
      </c>
      <c r="Z11" s="205">
        <f t="shared" si="8"/>
        <v>6.7456896551724155E-2</v>
      </c>
    </row>
    <row r="12" spans="1:26">
      <c r="A12" s="8">
        <v>15</v>
      </c>
      <c r="B12" s="9" t="s">
        <v>23</v>
      </c>
      <c r="C12" s="199">
        <v>0.21068090787716956</v>
      </c>
      <c r="D12" s="196">
        <v>0.12572373862696443</v>
      </c>
      <c r="E12" s="202">
        <f t="shared" si="0"/>
        <v>-8.4957169250205133E-2</v>
      </c>
      <c r="F12" s="196">
        <v>0.13056460369163952</v>
      </c>
      <c r="G12" s="205">
        <f t="shared" si="1"/>
        <v>4.8408650646750984E-3</v>
      </c>
      <c r="H12" s="32"/>
      <c r="I12" s="196">
        <v>0.48136142625607781</v>
      </c>
      <c r="J12" s="196">
        <v>0.47183098591549294</v>
      </c>
      <c r="K12" s="205">
        <f t="shared" si="2"/>
        <v>-9.530440340584867E-3</v>
      </c>
      <c r="L12" s="199">
        <v>0.82157123834886814</v>
      </c>
      <c r="M12" s="196">
        <v>0.85572842998585574</v>
      </c>
      <c r="N12" s="208">
        <f t="shared" si="3"/>
        <v>3.4157191636987605E-2</v>
      </c>
      <c r="O12" s="196">
        <v>0.86975397973950797</v>
      </c>
      <c r="P12" s="205">
        <f t="shared" si="4"/>
        <v>1.4025549753652222E-2</v>
      </c>
      <c r="Q12" s="199">
        <v>0.69171779141104295</v>
      </c>
      <c r="R12" s="196">
        <v>0.67684887459807075</v>
      </c>
      <c r="S12" s="208">
        <f t="shared" si="5"/>
        <v>-1.4868916812972199E-2</v>
      </c>
      <c r="T12" s="196">
        <v>0.64838709677419359</v>
      </c>
      <c r="U12" s="205">
        <f t="shared" si="6"/>
        <v>-2.8461777823877155E-2</v>
      </c>
      <c r="V12" s="199">
        <v>0.37050359712230213</v>
      </c>
      <c r="W12" s="196">
        <v>0.32936507936507936</v>
      </c>
      <c r="X12" s="208">
        <f t="shared" si="7"/>
        <v>-4.113851775722277E-2</v>
      </c>
      <c r="Y12" s="196">
        <v>0.36777583187390545</v>
      </c>
      <c r="Z12" s="205">
        <f t="shared" si="8"/>
        <v>3.8410752508826085E-2</v>
      </c>
    </row>
    <row r="13" spans="1:26">
      <c r="A13" s="8">
        <v>16</v>
      </c>
      <c r="B13" s="9" t="s">
        <v>24</v>
      </c>
      <c r="C13" s="199">
        <v>0.12410986775178026</v>
      </c>
      <c r="D13" s="196">
        <v>0.10176125244618395</v>
      </c>
      <c r="E13" s="202">
        <f t="shared" si="0"/>
        <v>-2.2348615305596314E-2</v>
      </c>
      <c r="F13" s="196">
        <v>0.1111111111111111</v>
      </c>
      <c r="G13" s="205">
        <f t="shared" si="1"/>
        <v>9.3498586649271576E-3</v>
      </c>
      <c r="H13" s="32"/>
      <c r="I13" s="196">
        <v>0.48175182481751827</v>
      </c>
      <c r="J13" s="196">
        <v>0.52140077821011677</v>
      </c>
      <c r="K13" s="205">
        <f t="shared" si="2"/>
        <v>3.9648953392598496E-2</v>
      </c>
      <c r="L13" s="199">
        <v>0.72431077694235591</v>
      </c>
      <c r="M13" s="196">
        <v>0.74019607843137258</v>
      </c>
      <c r="N13" s="208">
        <f t="shared" si="3"/>
        <v>1.5885301489016679E-2</v>
      </c>
      <c r="O13" s="196">
        <v>0.75810473815461343</v>
      </c>
      <c r="P13" s="205">
        <f t="shared" si="4"/>
        <v>1.790865972324085E-2</v>
      </c>
      <c r="Q13" s="199">
        <v>0.64092664092664098</v>
      </c>
      <c r="R13" s="196">
        <v>0.632996632996633</v>
      </c>
      <c r="S13" s="208">
        <f t="shared" si="5"/>
        <v>-7.9300079300079762E-3</v>
      </c>
      <c r="T13" s="196">
        <v>0.64495114006514653</v>
      </c>
      <c r="U13" s="205">
        <f t="shared" si="6"/>
        <v>1.1954507068513531E-2</v>
      </c>
      <c r="V13" s="199">
        <v>0.42460317460317459</v>
      </c>
      <c r="W13" s="196">
        <v>0.46666666666666667</v>
      </c>
      <c r="X13" s="208">
        <f t="shared" si="7"/>
        <v>4.2063492063492081E-2</v>
      </c>
      <c r="Y13" s="196">
        <v>0.4768392370572207</v>
      </c>
      <c r="Z13" s="205">
        <f t="shared" si="8"/>
        <v>1.0172570390554025E-2</v>
      </c>
    </row>
    <row r="14" spans="1:26">
      <c r="A14" s="8">
        <v>917</v>
      </c>
      <c r="B14" s="9" t="s">
        <v>25</v>
      </c>
      <c r="C14" s="199">
        <v>0.135289452815226</v>
      </c>
      <c r="D14" s="196">
        <v>8.5856079404466504E-2</v>
      </c>
      <c r="E14" s="202">
        <f t="shared" si="0"/>
        <v>-4.9433373410759499E-2</v>
      </c>
      <c r="F14" s="196">
        <v>9.1622162883845129E-2</v>
      </c>
      <c r="G14" s="205">
        <f t="shared" si="1"/>
        <v>5.7660834793786253E-3</v>
      </c>
      <c r="H14" s="32"/>
      <c r="I14" s="196">
        <v>0.54650132860938883</v>
      </c>
      <c r="J14" s="196">
        <v>0.53103448275862064</v>
      </c>
      <c r="K14" s="205">
        <f t="shared" si="2"/>
        <v>-1.5466845850768185E-2</v>
      </c>
      <c r="L14" s="199">
        <v>0.7744874715261959</v>
      </c>
      <c r="M14" s="196">
        <v>0.82236320380650274</v>
      </c>
      <c r="N14" s="208">
        <f t="shared" si="3"/>
        <v>4.7875732280306837E-2</v>
      </c>
      <c r="O14" s="196">
        <v>0.80232558139534882</v>
      </c>
      <c r="P14" s="205">
        <f t="shared" si="4"/>
        <v>-2.0037622411153921E-2</v>
      </c>
      <c r="Q14" s="199">
        <v>0.69315895372233405</v>
      </c>
      <c r="R14" s="196">
        <v>0.69702970297029698</v>
      </c>
      <c r="S14" s="208">
        <f t="shared" si="5"/>
        <v>3.8707492479629346E-3</v>
      </c>
      <c r="T14" s="196">
        <v>0.72003835091083412</v>
      </c>
      <c r="U14" s="205">
        <f t="shared" si="6"/>
        <v>2.3008647940537141E-2</v>
      </c>
      <c r="V14" s="199">
        <v>0.36997055937193329</v>
      </c>
      <c r="W14" s="196">
        <v>0.37271750805585391</v>
      </c>
      <c r="X14" s="208">
        <f t="shared" si="7"/>
        <v>2.7469486839206136E-3</v>
      </c>
      <c r="Y14" s="196">
        <v>0.44385026737967914</v>
      </c>
      <c r="Z14" s="205">
        <f t="shared" si="8"/>
        <v>7.1132759323825234E-2</v>
      </c>
    </row>
    <row r="15" spans="1:26">
      <c r="A15" s="8">
        <v>919</v>
      </c>
      <c r="B15" s="9" t="s">
        <v>26</v>
      </c>
      <c r="C15" s="199">
        <v>0.14497452524316815</v>
      </c>
      <c r="D15" s="196">
        <v>0.10124069478908189</v>
      </c>
      <c r="E15" s="202">
        <f t="shared" si="0"/>
        <v>-4.3733830454086256E-2</v>
      </c>
      <c r="F15" s="196">
        <v>8.7485610919256704E-2</v>
      </c>
      <c r="G15" s="205">
        <f t="shared" si="1"/>
        <v>-1.3755083869825185E-2</v>
      </c>
      <c r="H15" s="32"/>
      <c r="I15" s="196">
        <v>0.53488372093023251</v>
      </c>
      <c r="J15" s="196">
        <v>0.49244332493702769</v>
      </c>
      <c r="K15" s="205">
        <f t="shared" si="2"/>
        <v>-4.2440395993204816E-2</v>
      </c>
      <c r="L15" s="199">
        <v>0.75845012366034625</v>
      </c>
      <c r="M15" s="196">
        <v>0.80636108512628624</v>
      </c>
      <c r="N15" s="208">
        <f t="shared" si="3"/>
        <v>4.7910961465939983E-2</v>
      </c>
      <c r="O15" s="196">
        <v>0.77634011090573007</v>
      </c>
      <c r="P15" s="205">
        <f t="shared" si="4"/>
        <v>-3.0020974220556162E-2</v>
      </c>
      <c r="Q15" s="199">
        <v>0.69755058572949946</v>
      </c>
      <c r="R15" s="196">
        <v>0.72505307855626322</v>
      </c>
      <c r="S15" s="208">
        <f t="shared" si="5"/>
        <v>2.7502492826763758E-2</v>
      </c>
      <c r="T15" s="196">
        <v>0.69162011173184357</v>
      </c>
      <c r="U15" s="205">
        <f t="shared" si="6"/>
        <v>-3.3432966824419652E-2</v>
      </c>
      <c r="V15" s="199">
        <v>0.37851662404092073</v>
      </c>
      <c r="W15" s="196">
        <v>0.45454545454545453</v>
      </c>
      <c r="X15" s="208">
        <f t="shared" si="7"/>
        <v>7.6028830504533795E-2</v>
      </c>
      <c r="Y15" s="196">
        <v>0.43881856540084391</v>
      </c>
      <c r="Z15" s="205">
        <f t="shared" si="8"/>
        <v>-1.5726889144610623E-2</v>
      </c>
    </row>
    <row r="16" spans="1:26">
      <c r="A16" s="8">
        <v>931</v>
      </c>
      <c r="B16" s="9" t="s">
        <v>27</v>
      </c>
      <c r="C16" s="199">
        <v>0.16171317326411422</v>
      </c>
      <c r="D16" s="196">
        <v>9.8130841121495324E-2</v>
      </c>
      <c r="E16" s="202">
        <f t="shared" si="0"/>
        <v>-6.3582332142618894E-2</v>
      </c>
      <c r="F16" s="196">
        <v>0.10236547240282197</v>
      </c>
      <c r="G16" s="205">
        <f t="shared" si="1"/>
        <v>4.2346312813266451E-3</v>
      </c>
      <c r="H16" s="32"/>
      <c r="I16" s="196">
        <v>0.49879129734085415</v>
      </c>
      <c r="J16" s="196">
        <v>0.48085106382978721</v>
      </c>
      <c r="K16" s="205">
        <f t="shared" si="2"/>
        <v>-1.7940233511066939E-2</v>
      </c>
      <c r="L16" s="199">
        <v>0.84496753246753242</v>
      </c>
      <c r="M16" s="196">
        <v>0.85957792207792205</v>
      </c>
      <c r="N16" s="208">
        <f t="shared" si="3"/>
        <v>1.4610389610389629E-2</v>
      </c>
      <c r="O16" s="196">
        <v>0.82428115015974446</v>
      </c>
      <c r="P16" s="205">
        <f t="shared" si="4"/>
        <v>-3.5296771918177594E-2</v>
      </c>
      <c r="Q16" s="199">
        <v>0.59185700099304861</v>
      </c>
      <c r="R16" s="196">
        <v>0.5655502392344498</v>
      </c>
      <c r="S16" s="208">
        <f t="shared" si="5"/>
        <v>-2.6306761758598807E-2</v>
      </c>
      <c r="T16" s="196">
        <v>0.57816836262719706</v>
      </c>
      <c r="U16" s="205">
        <f t="shared" si="6"/>
        <v>1.261812339274726E-2</v>
      </c>
      <c r="V16" s="199">
        <v>0.31154684095860569</v>
      </c>
      <c r="W16" s="196">
        <v>0.3344556677890011</v>
      </c>
      <c r="X16" s="208">
        <f t="shared" si="7"/>
        <v>2.2908826830395412E-2</v>
      </c>
      <c r="Y16" s="196">
        <v>0.35129068462401797</v>
      </c>
      <c r="Z16" s="205">
        <f t="shared" si="8"/>
        <v>1.6835016835016869E-2</v>
      </c>
    </row>
    <row r="17" spans="1:26">
      <c r="A17" s="8">
        <v>932</v>
      </c>
      <c r="B17" s="9" t="s">
        <v>28</v>
      </c>
      <c r="C17" s="199">
        <v>0.14421277733226409</v>
      </c>
      <c r="D17" s="196">
        <v>9.3494790199943681E-2</v>
      </c>
      <c r="E17" s="202">
        <f t="shared" si="0"/>
        <v>-5.0717987132320411E-2</v>
      </c>
      <c r="F17" s="196">
        <v>7.9454022988505749E-2</v>
      </c>
      <c r="G17" s="205">
        <f t="shared" si="1"/>
        <v>-1.4040767211437932E-2</v>
      </c>
      <c r="H17" s="32"/>
      <c r="I17" s="196">
        <v>0.46439024390243905</v>
      </c>
      <c r="J17" s="196">
        <v>0.4809081527347781</v>
      </c>
      <c r="K17" s="205">
        <f t="shared" si="2"/>
        <v>1.6517908832339057E-2</v>
      </c>
      <c r="L17" s="199">
        <v>0.81849315068493156</v>
      </c>
      <c r="M17" s="196">
        <v>0.76036036036036037</v>
      </c>
      <c r="N17" s="208">
        <f t="shared" si="3"/>
        <v>-5.8132790324571193E-2</v>
      </c>
      <c r="O17" s="196">
        <v>0.79597701149425293</v>
      </c>
      <c r="P17" s="205">
        <f t="shared" si="4"/>
        <v>3.5616651133892563E-2</v>
      </c>
      <c r="Q17" s="199">
        <v>0.6261363636363636</v>
      </c>
      <c r="R17" s="196">
        <v>0.61293634496919913</v>
      </c>
      <c r="S17" s="208">
        <f t="shared" si="5"/>
        <v>-1.320001866716447E-2</v>
      </c>
      <c r="T17" s="196">
        <v>0.62777129521586927</v>
      </c>
      <c r="U17" s="205">
        <f t="shared" si="6"/>
        <v>1.4834950246670142E-2</v>
      </c>
      <c r="V17" s="199">
        <v>0.30922693266832918</v>
      </c>
      <c r="W17" s="196">
        <v>0.36774193548387096</v>
      </c>
      <c r="X17" s="208">
        <f t="shared" si="7"/>
        <v>5.8515002815541783E-2</v>
      </c>
      <c r="Y17" s="196">
        <v>0.34666666666666668</v>
      </c>
      <c r="Z17" s="205">
        <f t="shared" si="8"/>
        <v>-2.1075268817204285E-2</v>
      </c>
    </row>
    <row r="18" spans="1:26">
      <c r="A18" s="10">
        <v>933</v>
      </c>
      <c r="B18" s="11" t="s">
        <v>29</v>
      </c>
      <c r="C18" s="200">
        <v>0.3820792342462111</v>
      </c>
      <c r="D18" s="197">
        <v>0.25730659025787966</v>
      </c>
      <c r="E18" s="203">
        <f t="shared" si="0"/>
        <v>-0.12477264398833143</v>
      </c>
      <c r="F18" s="197">
        <v>0.27433380084151471</v>
      </c>
      <c r="G18" s="206">
        <f t="shared" si="1"/>
        <v>1.7027210583635044E-2</v>
      </c>
      <c r="H18" s="33"/>
      <c r="I18" s="197">
        <v>0.24541284403669725</v>
      </c>
      <c r="J18" s="197">
        <v>0.28901734104046245</v>
      </c>
      <c r="K18" s="206">
        <f t="shared" si="2"/>
        <v>4.3604497003765202E-2</v>
      </c>
      <c r="L18" s="200">
        <v>0.69206842923794709</v>
      </c>
      <c r="M18" s="197">
        <v>0.71516079632465546</v>
      </c>
      <c r="N18" s="209">
        <f t="shared" si="3"/>
        <v>2.3092367086708365E-2</v>
      </c>
      <c r="O18" s="197">
        <v>0.73106646058732616</v>
      </c>
      <c r="P18" s="206">
        <f t="shared" si="4"/>
        <v>1.5905664262670705E-2</v>
      </c>
      <c r="Q18" s="200">
        <v>0.41541755888650966</v>
      </c>
      <c r="R18" s="197">
        <v>0.45033112582781459</v>
      </c>
      <c r="S18" s="209">
        <f t="shared" si="5"/>
        <v>3.491356694130493E-2</v>
      </c>
      <c r="T18" s="197">
        <v>0.42857142857142855</v>
      </c>
      <c r="U18" s="206">
        <f t="shared" si="6"/>
        <v>-2.1759697256386046E-2</v>
      </c>
      <c r="V18" s="200">
        <v>0.1348314606741573</v>
      </c>
      <c r="W18" s="197">
        <v>0.13623188405797101</v>
      </c>
      <c r="X18" s="209">
        <f t="shared" si="7"/>
        <v>1.4004233838137148E-3</v>
      </c>
      <c r="Y18" s="197">
        <v>0.14516129032258066</v>
      </c>
      <c r="Z18" s="206">
        <f t="shared" si="8"/>
        <v>8.9294062646096406E-3</v>
      </c>
    </row>
    <row r="19" spans="1:26">
      <c r="C19" s="27"/>
      <c r="D19" s="27"/>
      <c r="E19" s="36"/>
      <c r="F19" s="27"/>
      <c r="G19" s="30"/>
      <c r="H19" s="27"/>
      <c r="I19" s="27"/>
      <c r="J19" s="27"/>
      <c r="K19" s="30"/>
      <c r="L19" s="27"/>
      <c r="M19" s="27"/>
      <c r="N19" s="29"/>
      <c r="O19" s="27"/>
      <c r="P19" s="30"/>
      <c r="Q19" s="27"/>
      <c r="R19" s="27"/>
      <c r="S19" s="213"/>
      <c r="T19" s="27"/>
      <c r="U19" s="214"/>
      <c r="V19" s="27"/>
      <c r="W19" s="27"/>
      <c r="X19" s="213"/>
      <c r="Y19" s="27"/>
      <c r="Z19" s="214"/>
    </row>
    <row r="20" spans="1:26">
      <c r="A20" s="12"/>
      <c r="B20" s="13" t="s">
        <v>36</v>
      </c>
      <c r="C20" s="217">
        <v>0.17840394245290517</v>
      </c>
      <c r="D20" s="218">
        <v>0.11156370219506676</v>
      </c>
      <c r="E20" s="210">
        <f t="shared" si="0"/>
        <v>-6.6840240257838412E-2</v>
      </c>
      <c r="F20" s="218">
        <v>0.10907732009645622</v>
      </c>
      <c r="G20" s="211">
        <f t="shared" si="1"/>
        <v>-2.4863820986105317E-3</v>
      </c>
      <c r="H20" s="34"/>
      <c r="I20" s="35">
        <v>0.5</v>
      </c>
      <c r="J20" s="35">
        <v>0.5</v>
      </c>
      <c r="K20" s="211">
        <f t="shared" si="2"/>
        <v>0</v>
      </c>
      <c r="L20" s="217">
        <v>0.81123188405797098</v>
      </c>
      <c r="M20" s="218">
        <v>0.82579358994019325</v>
      </c>
      <c r="N20" s="212">
        <f t="shared" si="3"/>
        <v>1.4561705882222276E-2</v>
      </c>
      <c r="O20" s="218">
        <v>0.82365145228215764</v>
      </c>
      <c r="P20" s="211">
        <f t="shared" si="4"/>
        <v>-2.1421376580356144E-3</v>
      </c>
      <c r="Q20" s="217">
        <v>0.63377370360384655</v>
      </c>
      <c r="R20" s="218">
        <v>0.63165771634827006</v>
      </c>
      <c r="S20" s="212">
        <f t="shared" si="5"/>
        <v>-2.1159872555764903E-3</v>
      </c>
      <c r="T20" s="35">
        <v>0.62486437613019896</v>
      </c>
      <c r="U20" s="219">
        <f t="shared" si="6"/>
        <v>-6.7933402180710978E-3</v>
      </c>
      <c r="V20" s="217">
        <v>0.33787141011626753</v>
      </c>
      <c r="W20" s="220">
        <v>0.36100854520519043</v>
      </c>
      <c r="X20" s="212">
        <f t="shared" si="7"/>
        <v>2.31371350889229E-2</v>
      </c>
      <c r="Y20" s="218">
        <v>0.38911227961645528</v>
      </c>
      <c r="Z20" s="211">
        <f t="shared" si="8"/>
        <v>2.8103734411264847E-2</v>
      </c>
    </row>
    <row r="22" spans="1:26">
      <c r="C22" s="26"/>
      <c r="X22">
        <f>(Y20-V20)/V20</f>
        <v>0.15165790287658507</v>
      </c>
      <c r="Y22" s="267">
        <f>(Y20-W20)/W20</f>
        <v>7.7847837079012119E-2</v>
      </c>
    </row>
    <row r="23" spans="1:26">
      <c r="B23" s="14" t="s">
        <v>51</v>
      </c>
    </row>
    <row r="27" spans="1:26" ht="39.75" customHeight="1">
      <c r="B27" s="280" t="s">
        <v>50</v>
      </c>
      <c r="C27" s="280"/>
      <c r="D27" s="280"/>
      <c r="E27" s="280"/>
      <c r="F27" s="280"/>
      <c r="G27" s="280"/>
      <c r="H27" s="280"/>
      <c r="I27" s="280"/>
    </row>
    <row r="28" spans="1:26" ht="39.75" customHeight="1">
      <c r="B28" s="280" t="s">
        <v>37</v>
      </c>
      <c r="C28" s="280"/>
      <c r="D28" s="280"/>
      <c r="E28" s="280"/>
      <c r="F28" s="280"/>
      <c r="G28" s="280"/>
      <c r="H28" s="280"/>
      <c r="I28" s="280"/>
    </row>
    <row r="29" spans="1:26">
      <c r="B29" s="14"/>
    </row>
  </sheetData>
  <mergeCells count="7">
    <mergeCell ref="Q1:U1"/>
    <mergeCell ref="V1:Z1"/>
    <mergeCell ref="B27:I27"/>
    <mergeCell ref="B28:I28"/>
    <mergeCell ref="C1:G1"/>
    <mergeCell ref="H1:K1"/>
    <mergeCell ref="L1:P1"/>
  </mergeCells>
  <conditionalFormatting sqref="Z3:Z20">
    <cfRule type="cellIs" dxfId="18" priority="18" operator="lessThan">
      <formula>0</formula>
    </cfRule>
    <cfRule type="cellIs" dxfId="17" priority="19" operator="greaterThan">
      <formula>0</formula>
    </cfRule>
  </conditionalFormatting>
  <conditionalFormatting sqref="E3:E20">
    <cfRule type="cellIs" dxfId="16" priority="15" operator="lessThan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G3:G20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K3:K2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N3:N2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P3:P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S3:S2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U3:U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X3:X20">
    <cfRule type="cellIs" dxfId="1" priority="1" operator="lessThan">
      <formula>0</formula>
    </cfRule>
    <cfRule type="cellIs" dxfId="0" priority="2" operator="greaterThan">
      <formula>0</formula>
    </cfRule>
  </conditionalFormatting>
  <pageMargins left="0.45" right="0.45" top="0.5" bottom="0.5" header="0.3" footer="0.3"/>
  <pageSetup scale="4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E23"/>
  <sheetViews>
    <sheetView zoomScale="150" zoomScaleNormal="150" zoomScalePageLayoutView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8.83203125" defaultRowHeight="14" x14ac:dyDescent="0"/>
  <cols>
    <col min="1" max="1" width="8.33203125" bestFit="1" customWidth="1"/>
    <col min="2" max="2" width="36.1640625" customWidth="1"/>
    <col min="3" max="5" width="12.83203125" customWidth="1"/>
  </cols>
  <sheetData>
    <row r="1" spans="1:5">
      <c r="A1" s="17"/>
      <c r="B1" s="17"/>
      <c r="C1" s="281" t="s">
        <v>53</v>
      </c>
      <c r="D1" s="282"/>
      <c r="E1" s="283"/>
    </row>
    <row r="2" spans="1:5" ht="25">
      <c r="A2" s="23" t="s">
        <v>1</v>
      </c>
      <c r="B2" s="24" t="s">
        <v>48</v>
      </c>
      <c r="C2" s="37">
        <v>2013</v>
      </c>
      <c r="D2" s="38">
        <v>2014</v>
      </c>
      <c r="E2" s="39">
        <v>2015</v>
      </c>
    </row>
    <row r="3" spans="1:5">
      <c r="A3" s="54">
        <v>4</v>
      </c>
      <c r="B3" s="55" t="s">
        <v>14</v>
      </c>
      <c r="C3" s="172">
        <v>0.28690352122151658</v>
      </c>
      <c r="D3" s="172">
        <v>0.28484909570821826</v>
      </c>
      <c r="E3" s="175">
        <v>0.35851276063461962</v>
      </c>
    </row>
    <row r="4" spans="1:5">
      <c r="A4" s="56">
        <v>5</v>
      </c>
      <c r="B4" s="57" t="s">
        <v>15</v>
      </c>
      <c r="C4" s="173">
        <v>0.27184664757298316</v>
      </c>
      <c r="D4" s="173">
        <v>0.30598976099035097</v>
      </c>
      <c r="E4" s="176">
        <v>0.43797923320473187</v>
      </c>
    </row>
    <row r="5" spans="1:5">
      <c r="A5" s="56">
        <v>8</v>
      </c>
      <c r="B5" s="57" t="s">
        <v>16</v>
      </c>
      <c r="C5" s="173">
        <v>0.28712267350988885</v>
      </c>
      <c r="D5" s="173">
        <v>0.30496404105685143</v>
      </c>
      <c r="E5" s="176">
        <v>0.45983543494933826</v>
      </c>
    </row>
    <row r="6" spans="1:5">
      <c r="A6" s="56">
        <v>9</v>
      </c>
      <c r="B6" s="57" t="s">
        <v>17</v>
      </c>
      <c r="C6" s="173">
        <v>0.2980709272702125</v>
      </c>
      <c r="D6" s="173">
        <v>0.30388090480802027</v>
      </c>
      <c r="E6" s="176">
        <v>0.47191901527452823</v>
      </c>
    </row>
    <row r="7" spans="1:5">
      <c r="A7" s="56">
        <v>10</v>
      </c>
      <c r="B7" s="57" t="s">
        <v>18</v>
      </c>
      <c r="C7" s="173">
        <v>0.30735987982341628</v>
      </c>
      <c r="D7" s="173">
        <v>0.34194010231842387</v>
      </c>
      <c r="E7" s="176">
        <v>0.49998537023084078</v>
      </c>
    </row>
    <row r="8" spans="1:5">
      <c r="A8" s="56">
        <v>11</v>
      </c>
      <c r="B8" s="57" t="s">
        <v>19</v>
      </c>
      <c r="C8" s="173">
        <v>0.32498479281802722</v>
      </c>
      <c r="D8" s="173">
        <v>0.34048143210957355</v>
      </c>
      <c r="E8" s="176">
        <v>0.42658527898123311</v>
      </c>
    </row>
    <row r="9" spans="1:5">
      <c r="A9" s="56">
        <v>12</v>
      </c>
      <c r="B9" s="57" t="s">
        <v>20</v>
      </c>
      <c r="C9" s="173">
        <v>0.33578286520000195</v>
      </c>
      <c r="D9" s="173">
        <v>0.32968072418310318</v>
      </c>
      <c r="E9" s="176">
        <v>0.46588156121948876</v>
      </c>
    </row>
    <row r="10" spans="1:5">
      <c r="A10" s="56">
        <v>13</v>
      </c>
      <c r="B10" s="57" t="s">
        <v>21</v>
      </c>
      <c r="C10" s="173">
        <v>0.29076311827733697</v>
      </c>
      <c r="D10" s="173">
        <v>0.30452350366916825</v>
      </c>
      <c r="E10" s="176">
        <v>0.43250270260768681</v>
      </c>
    </row>
    <row r="11" spans="1:5">
      <c r="A11" s="56">
        <v>14</v>
      </c>
      <c r="B11" s="57" t="s">
        <v>22</v>
      </c>
      <c r="C11" s="173">
        <v>0.34144736842105256</v>
      </c>
      <c r="D11" s="173">
        <v>0.35996863372346305</v>
      </c>
      <c r="E11" s="176">
        <v>0.4318111204912779</v>
      </c>
    </row>
    <row r="12" spans="1:5">
      <c r="A12" s="56">
        <v>15</v>
      </c>
      <c r="B12" s="57" t="s">
        <v>23</v>
      </c>
      <c r="C12" s="173">
        <v>0.33630120986143736</v>
      </c>
      <c r="D12" s="173">
        <v>0.36997280744755795</v>
      </c>
      <c r="E12" s="176">
        <v>0.43918571006964924</v>
      </c>
    </row>
    <row r="13" spans="1:5">
      <c r="A13" s="56">
        <v>16</v>
      </c>
      <c r="B13" s="57" t="s">
        <v>24</v>
      </c>
      <c r="C13" s="173">
        <v>0.3364895666231757</v>
      </c>
      <c r="D13" s="173">
        <v>0.30966101745157654</v>
      </c>
      <c r="E13" s="176">
        <v>0.45971952912734815</v>
      </c>
    </row>
    <row r="14" spans="1:5">
      <c r="A14" s="56">
        <v>917</v>
      </c>
      <c r="B14" s="57" t="s">
        <v>25</v>
      </c>
      <c r="C14" s="173">
        <v>0.37672797955664233</v>
      </c>
      <c r="D14" s="173">
        <v>0.38543391627691409</v>
      </c>
      <c r="E14" s="176">
        <v>0.48567669583531181</v>
      </c>
    </row>
    <row r="15" spans="1:5">
      <c r="A15" s="56">
        <v>919</v>
      </c>
      <c r="B15" s="57" t="s">
        <v>26</v>
      </c>
      <c r="C15" s="173">
        <v>0.30677155489462354</v>
      </c>
      <c r="D15" s="173">
        <v>0.34100148160628874</v>
      </c>
      <c r="E15" s="176">
        <v>0.42694940816062232</v>
      </c>
    </row>
    <row r="16" spans="1:5">
      <c r="A16" s="56">
        <v>931</v>
      </c>
      <c r="B16" s="57" t="s">
        <v>27</v>
      </c>
      <c r="C16" s="173">
        <v>0.31525423335609709</v>
      </c>
      <c r="D16" s="173">
        <v>0.33835837095522503</v>
      </c>
      <c r="E16" s="176">
        <v>0.45504670092367727</v>
      </c>
    </row>
    <row r="17" spans="1:5">
      <c r="A17" s="56">
        <v>932</v>
      </c>
      <c r="B17" s="57" t="s">
        <v>28</v>
      </c>
      <c r="C17" s="173">
        <v>0.35237414059706795</v>
      </c>
      <c r="D17" s="173">
        <v>0.37278437094435268</v>
      </c>
      <c r="E17" s="176">
        <v>0.48549773379908279</v>
      </c>
    </row>
    <row r="18" spans="1:5">
      <c r="A18" s="58">
        <v>933</v>
      </c>
      <c r="B18" s="59" t="s">
        <v>29</v>
      </c>
      <c r="C18" s="174">
        <v>0.3380058064458818</v>
      </c>
      <c r="D18" s="174">
        <v>0.38459183870096969</v>
      </c>
      <c r="E18" s="177">
        <v>0.48673286699556045</v>
      </c>
    </row>
    <row r="19" spans="1:5">
      <c r="A19" s="15"/>
      <c r="B19" s="15"/>
    </row>
    <row r="20" spans="1:5">
      <c r="A20" s="16"/>
      <c r="B20" s="13" t="s">
        <v>36</v>
      </c>
      <c r="C20" s="77">
        <v>0.32739535916313611</v>
      </c>
      <c r="D20" s="78">
        <v>0.34600572413141406</v>
      </c>
      <c r="E20" s="80">
        <v>0.46879926277595901</v>
      </c>
    </row>
    <row r="21" spans="1:5">
      <c r="A21" s="15"/>
      <c r="B21" s="15"/>
    </row>
    <row r="23" spans="1:5">
      <c r="B23" s="14" t="s">
        <v>54</v>
      </c>
    </row>
  </sheetData>
  <mergeCells count="1">
    <mergeCell ref="C1:E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12" x14ac:dyDescent="0"/>
  <cols>
    <col min="1" max="1" width="10.1640625" style="15" bestFit="1" customWidth="1"/>
    <col min="2" max="2" width="38.33203125" style="133" customWidth="1"/>
    <col min="3" max="3" width="8.83203125" style="18"/>
    <col min="4" max="5" width="8.83203125" style="231"/>
    <col min="6" max="6" width="11.5" style="18" bestFit="1" customWidth="1"/>
    <col min="7" max="8" width="8.83203125" style="231"/>
    <col min="9" max="9" width="11.5" style="18" bestFit="1" customWidth="1"/>
    <col min="10" max="11" width="8.83203125" style="231"/>
    <col min="12" max="12" width="11.5" style="18" bestFit="1" customWidth="1"/>
    <col min="13" max="256" width="8.83203125" style="15"/>
    <col min="257" max="257" width="22" style="15" customWidth="1"/>
    <col min="258" max="258" width="10.1640625" style="15" bestFit="1" customWidth="1"/>
    <col min="259" max="259" width="38.33203125" style="15" customWidth="1"/>
    <col min="260" max="512" width="8.83203125" style="15"/>
    <col min="513" max="513" width="22" style="15" customWidth="1"/>
    <col min="514" max="514" width="10.1640625" style="15" bestFit="1" customWidth="1"/>
    <col min="515" max="515" width="38.33203125" style="15" customWidth="1"/>
    <col min="516" max="768" width="8.83203125" style="15"/>
    <col min="769" max="769" width="22" style="15" customWidth="1"/>
    <col min="770" max="770" width="10.1640625" style="15" bestFit="1" customWidth="1"/>
    <col min="771" max="771" width="38.33203125" style="15" customWidth="1"/>
    <col min="772" max="1024" width="8.83203125" style="15"/>
    <col min="1025" max="1025" width="22" style="15" customWidth="1"/>
    <col min="1026" max="1026" width="10.1640625" style="15" bestFit="1" customWidth="1"/>
    <col min="1027" max="1027" width="38.33203125" style="15" customWidth="1"/>
    <col min="1028" max="1280" width="8.83203125" style="15"/>
    <col min="1281" max="1281" width="22" style="15" customWidth="1"/>
    <col min="1282" max="1282" width="10.1640625" style="15" bestFit="1" customWidth="1"/>
    <col min="1283" max="1283" width="38.33203125" style="15" customWidth="1"/>
    <col min="1284" max="1536" width="8.83203125" style="15"/>
    <col min="1537" max="1537" width="22" style="15" customWidth="1"/>
    <col min="1538" max="1538" width="10.1640625" style="15" bestFit="1" customWidth="1"/>
    <col min="1539" max="1539" width="38.33203125" style="15" customWidth="1"/>
    <col min="1540" max="1792" width="8.83203125" style="15"/>
    <col min="1793" max="1793" width="22" style="15" customWidth="1"/>
    <col min="1794" max="1794" width="10.1640625" style="15" bestFit="1" customWidth="1"/>
    <col min="1795" max="1795" width="38.33203125" style="15" customWidth="1"/>
    <col min="1796" max="2048" width="8.83203125" style="15"/>
    <col min="2049" max="2049" width="22" style="15" customWidth="1"/>
    <col min="2050" max="2050" width="10.1640625" style="15" bestFit="1" customWidth="1"/>
    <col min="2051" max="2051" width="38.33203125" style="15" customWidth="1"/>
    <col min="2052" max="2304" width="8.83203125" style="15"/>
    <col min="2305" max="2305" width="22" style="15" customWidth="1"/>
    <col min="2306" max="2306" width="10.1640625" style="15" bestFit="1" customWidth="1"/>
    <col min="2307" max="2307" width="38.33203125" style="15" customWidth="1"/>
    <col min="2308" max="2560" width="8.83203125" style="15"/>
    <col min="2561" max="2561" width="22" style="15" customWidth="1"/>
    <col min="2562" max="2562" width="10.1640625" style="15" bestFit="1" customWidth="1"/>
    <col min="2563" max="2563" width="38.33203125" style="15" customWidth="1"/>
    <col min="2564" max="2816" width="8.83203125" style="15"/>
    <col min="2817" max="2817" width="22" style="15" customWidth="1"/>
    <col min="2818" max="2818" width="10.1640625" style="15" bestFit="1" customWidth="1"/>
    <col min="2819" max="2819" width="38.33203125" style="15" customWidth="1"/>
    <col min="2820" max="3072" width="8.83203125" style="15"/>
    <col min="3073" max="3073" width="22" style="15" customWidth="1"/>
    <col min="3074" max="3074" width="10.1640625" style="15" bestFit="1" customWidth="1"/>
    <col min="3075" max="3075" width="38.33203125" style="15" customWidth="1"/>
    <col min="3076" max="3328" width="8.83203125" style="15"/>
    <col min="3329" max="3329" width="22" style="15" customWidth="1"/>
    <col min="3330" max="3330" width="10.1640625" style="15" bestFit="1" customWidth="1"/>
    <col min="3331" max="3331" width="38.33203125" style="15" customWidth="1"/>
    <col min="3332" max="3584" width="8.83203125" style="15"/>
    <col min="3585" max="3585" width="22" style="15" customWidth="1"/>
    <col min="3586" max="3586" width="10.1640625" style="15" bestFit="1" customWidth="1"/>
    <col min="3587" max="3587" width="38.33203125" style="15" customWidth="1"/>
    <col min="3588" max="3840" width="8.83203125" style="15"/>
    <col min="3841" max="3841" width="22" style="15" customWidth="1"/>
    <col min="3842" max="3842" width="10.1640625" style="15" bestFit="1" customWidth="1"/>
    <col min="3843" max="3843" width="38.33203125" style="15" customWidth="1"/>
    <col min="3844" max="4096" width="8.83203125" style="15"/>
    <col min="4097" max="4097" width="22" style="15" customWidth="1"/>
    <col min="4098" max="4098" width="10.1640625" style="15" bestFit="1" customWidth="1"/>
    <col min="4099" max="4099" width="38.33203125" style="15" customWidth="1"/>
    <col min="4100" max="4352" width="8.83203125" style="15"/>
    <col min="4353" max="4353" width="22" style="15" customWidth="1"/>
    <col min="4354" max="4354" width="10.1640625" style="15" bestFit="1" customWidth="1"/>
    <col min="4355" max="4355" width="38.33203125" style="15" customWidth="1"/>
    <col min="4356" max="4608" width="8.83203125" style="15"/>
    <col min="4609" max="4609" width="22" style="15" customWidth="1"/>
    <col min="4610" max="4610" width="10.1640625" style="15" bestFit="1" customWidth="1"/>
    <col min="4611" max="4611" width="38.33203125" style="15" customWidth="1"/>
    <col min="4612" max="4864" width="8.83203125" style="15"/>
    <col min="4865" max="4865" width="22" style="15" customWidth="1"/>
    <col min="4866" max="4866" width="10.1640625" style="15" bestFit="1" customWidth="1"/>
    <col min="4867" max="4867" width="38.33203125" style="15" customWidth="1"/>
    <col min="4868" max="5120" width="8.83203125" style="15"/>
    <col min="5121" max="5121" width="22" style="15" customWidth="1"/>
    <col min="5122" max="5122" width="10.1640625" style="15" bestFit="1" customWidth="1"/>
    <col min="5123" max="5123" width="38.33203125" style="15" customWidth="1"/>
    <col min="5124" max="5376" width="8.83203125" style="15"/>
    <col min="5377" max="5377" width="22" style="15" customWidth="1"/>
    <col min="5378" max="5378" width="10.1640625" style="15" bestFit="1" customWidth="1"/>
    <col min="5379" max="5379" width="38.33203125" style="15" customWidth="1"/>
    <col min="5380" max="5632" width="8.83203125" style="15"/>
    <col min="5633" max="5633" width="22" style="15" customWidth="1"/>
    <col min="5634" max="5634" width="10.1640625" style="15" bestFit="1" customWidth="1"/>
    <col min="5635" max="5635" width="38.33203125" style="15" customWidth="1"/>
    <col min="5636" max="5888" width="8.83203125" style="15"/>
    <col min="5889" max="5889" width="22" style="15" customWidth="1"/>
    <col min="5890" max="5890" width="10.1640625" style="15" bestFit="1" customWidth="1"/>
    <col min="5891" max="5891" width="38.33203125" style="15" customWidth="1"/>
    <col min="5892" max="6144" width="8.83203125" style="15"/>
    <col min="6145" max="6145" width="22" style="15" customWidth="1"/>
    <col min="6146" max="6146" width="10.1640625" style="15" bestFit="1" customWidth="1"/>
    <col min="6147" max="6147" width="38.33203125" style="15" customWidth="1"/>
    <col min="6148" max="6400" width="8.83203125" style="15"/>
    <col min="6401" max="6401" width="22" style="15" customWidth="1"/>
    <col min="6402" max="6402" width="10.1640625" style="15" bestFit="1" customWidth="1"/>
    <col min="6403" max="6403" width="38.33203125" style="15" customWidth="1"/>
    <col min="6404" max="6656" width="8.83203125" style="15"/>
    <col min="6657" max="6657" width="22" style="15" customWidth="1"/>
    <col min="6658" max="6658" width="10.1640625" style="15" bestFit="1" customWidth="1"/>
    <col min="6659" max="6659" width="38.33203125" style="15" customWidth="1"/>
    <col min="6660" max="6912" width="8.83203125" style="15"/>
    <col min="6913" max="6913" width="22" style="15" customWidth="1"/>
    <col min="6914" max="6914" width="10.1640625" style="15" bestFit="1" customWidth="1"/>
    <col min="6915" max="6915" width="38.33203125" style="15" customWidth="1"/>
    <col min="6916" max="7168" width="8.83203125" style="15"/>
    <col min="7169" max="7169" width="22" style="15" customWidth="1"/>
    <col min="7170" max="7170" width="10.1640625" style="15" bestFit="1" customWidth="1"/>
    <col min="7171" max="7171" width="38.33203125" style="15" customWidth="1"/>
    <col min="7172" max="7424" width="8.83203125" style="15"/>
    <col min="7425" max="7425" width="22" style="15" customWidth="1"/>
    <col min="7426" max="7426" width="10.1640625" style="15" bestFit="1" customWidth="1"/>
    <col min="7427" max="7427" width="38.33203125" style="15" customWidth="1"/>
    <col min="7428" max="7680" width="8.83203125" style="15"/>
    <col min="7681" max="7681" width="22" style="15" customWidth="1"/>
    <col min="7682" max="7682" width="10.1640625" style="15" bestFit="1" customWidth="1"/>
    <col min="7683" max="7683" width="38.33203125" style="15" customWidth="1"/>
    <col min="7684" max="7936" width="8.83203125" style="15"/>
    <col min="7937" max="7937" width="22" style="15" customWidth="1"/>
    <col min="7938" max="7938" width="10.1640625" style="15" bestFit="1" customWidth="1"/>
    <col min="7939" max="7939" width="38.33203125" style="15" customWidth="1"/>
    <col min="7940" max="8192" width="8.83203125" style="15"/>
    <col min="8193" max="8193" width="22" style="15" customWidth="1"/>
    <col min="8194" max="8194" width="10.1640625" style="15" bestFit="1" customWidth="1"/>
    <col min="8195" max="8195" width="38.33203125" style="15" customWidth="1"/>
    <col min="8196" max="8448" width="8.83203125" style="15"/>
    <col min="8449" max="8449" width="22" style="15" customWidth="1"/>
    <col min="8450" max="8450" width="10.1640625" style="15" bestFit="1" customWidth="1"/>
    <col min="8451" max="8451" width="38.33203125" style="15" customWidth="1"/>
    <col min="8452" max="8704" width="8.83203125" style="15"/>
    <col min="8705" max="8705" width="22" style="15" customWidth="1"/>
    <col min="8706" max="8706" width="10.1640625" style="15" bestFit="1" customWidth="1"/>
    <col min="8707" max="8707" width="38.33203125" style="15" customWidth="1"/>
    <col min="8708" max="8960" width="8.83203125" style="15"/>
    <col min="8961" max="8961" width="22" style="15" customWidth="1"/>
    <col min="8962" max="8962" width="10.1640625" style="15" bestFit="1" customWidth="1"/>
    <col min="8963" max="8963" width="38.33203125" style="15" customWidth="1"/>
    <col min="8964" max="9216" width="8.83203125" style="15"/>
    <col min="9217" max="9217" width="22" style="15" customWidth="1"/>
    <col min="9218" max="9218" width="10.1640625" style="15" bestFit="1" customWidth="1"/>
    <col min="9219" max="9219" width="38.33203125" style="15" customWidth="1"/>
    <col min="9220" max="9472" width="8.83203125" style="15"/>
    <col min="9473" max="9473" width="22" style="15" customWidth="1"/>
    <col min="9474" max="9474" width="10.1640625" style="15" bestFit="1" customWidth="1"/>
    <col min="9475" max="9475" width="38.33203125" style="15" customWidth="1"/>
    <col min="9476" max="9728" width="8.83203125" style="15"/>
    <col min="9729" max="9729" width="22" style="15" customWidth="1"/>
    <col min="9730" max="9730" width="10.1640625" style="15" bestFit="1" customWidth="1"/>
    <col min="9731" max="9731" width="38.33203125" style="15" customWidth="1"/>
    <col min="9732" max="9984" width="8.83203125" style="15"/>
    <col min="9985" max="9985" width="22" style="15" customWidth="1"/>
    <col min="9986" max="9986" width="10.1640625" style="15" bestFit="1" customWidth="1"/>
    <col min="9987" max="9987" width="38.33203125" style="15" customWidth="1"/>
    <col min="9988" max="10240" width="8.83203125" style="15"/>
    <col min="10241" max="10241" width="22" style="15" customWidth="1"/>
    <col min="10242" max="10242" width="10.1640625" style="15" bestFit="1" customWidth="1"/>
    <col min="10243" max="10243" width="38.33203125" style="15" customWidth="1"/>
    <col min="10244" max="10496" width="8.83203125" style="15"/>
    <col min="10497" max="10497" width="22" style="15" customWidth="1"/>
    <col min="10498" max="10498" width="10.1640625" style="15" bestFit="1" customWidth="1"/>
    <col min="10499" max="10499" width="38.33203125" style="15" customWidth="1"/>
    <col min="10500" max="10752" width="8.83203125" style="15"/>
    <col min="10753" max="10753" width="22" style="15" customWidth="1"/>
    <col min="10754" max="10754" width="10.1640625" style="15" bestFit="1" customWidth="1"/>
    <col min="10755" max="10755" width="38.33203125" style="15" customWidth="1"/>
    <col min="10756" max="11008" width="8.83203125" style="15"/>
    <col min="11009" max="11009" width="22" style="15" customWidth="1"/>
    <col min="11010" max="11010" width="10.1640625" style="15" bestFit="1" customWidth="1"/>
    <col min="11011" max="11011" width="38.33203125" style="15" customWidth="1"/>
    <col min="11012" max="11264" width="8.83203125" style="15"/>
    <col min="11265" max="11265" width="22" style="15" customWidth="1"/>
    <col min="11266" max="11266" width="10.1640625" style="15" bestFit="1" customWidth="1"/>
    <col min="11267" max="11267" width="38.33203125" style="15" customWidth="1"/>
    <col min="11268" max="11520" width="8.83203125" style="15"/>
    <col min="11521" max="11521" width="22" style="15" customWidth="1"/>
    <col min="11522" max="11522" width="10.1640625" style="15" bestFit="1" customWidth="1"/>
    <col min="11523" max="11523" width="38.33203125" style="15" customWidth="1"/>
    <col min="11524" max="11776" width="8.83203125" style="15"/>
    <col min="11777" max="11777" width="22" style="15" customWidth="1"/>
    <col min="11778" max="11778" width="10.1640625" style="15" bestFit="1" customWidth="1"/>
    <col min="11779" max="11779" width="38.33203125" style="15" customWidth="1"/>
    <col min="11780" max="12032" width="8.83203125" style="15"/>
    <col min="12033" max="12033" width="22" style="15" customWidth="1"/>
    <col min="12034" max="12034" width="10.1640625" style="15" bestFit="1" customWidth="1"/>
    <col min="12035" max="12035" width="38.33203125" style="15" customWidth="1"/>
    <col min="12036" max="12288" width="8.83203125" style="15"/>
    <col min="12289" max="12289" width="22" style="15" customWidth="1"/>
    <col min="12290" max="12290" width="10.1640625" style="15" bestFit="1" customWidth="1"/>
    <col min="12291" max="12291" width="38.33203125" style="15" customWidth="1"/>
    <col min="12292" max="12544" width="8.83203125" style="15"/>
    <col min="12545" max="12545" width="22" style="15" customWidth="1"/>
    <col min="12546" max="12546" width="10.1640625" style="15" bestFit="1" customWidth="1"/>
    <col min="12547" max="12547" width="38.33203125" style="15" customWidth="1"/>
    <col min="12548" max="12800" width="8.83203125" style="15"/>
    <col min="12801" max="12801" width="22" style="15" customWidth="1"/>
    <col min="12802" max="12802" width="10.1640625" style="15" bestFit="1" customWidth="1"/>
    <col min="12803" max="12803" width="38.33203125" style="15" customWidth="1"/>
    <col min="12804" max="13056" width="8.83203125" style="15"/>
    <col min="13057" max="13057" width="22" style="15" customWidth="1"/>
    <col min="13058" max="13058" width="10.1640625" style="15" bestFit="1" customWidth="1"/>
    <col min="13059" max="13059" width="38.33203125" style="15" customWidth="1"/>
    <col min="13060" max="13312" width="8.83203125" style="15"/>
    <col min="13313" max="13313" width="22" style="15" customWidth="1"/>
    <col min="13314" max="13314" width="10.1640625" style="15" bestFit="1" customWidth="1"/>
    <col min="13315" max="13315" width="38.33203125" style="15" customWidth="1"/>
    <col min="13316" max="13568" width="8.83203125" style="15"/>
    <col min="13569" max="13569" width="22" style="15" customWidth="1"/>
    <col min="13570" max="13570" width="10.1640625" style="15" bestFit="1" customWidth="1"/>
    <col min="13571" max="13571" width="38.33203125" style="15" customWidth="1"/>
    <col min="13572" max="13824" width="8.83203125" style="15"/>
    <col min="13825" max="13825" width="22" style="15" customWidth="1"/>
    <col min="13826" max="13826" width="10.1640625" style="15" bestFit="1" customWidth="1"/>
    <col min="13827" max="13827" width="38.33203125" style="15" customWidth="1"/>
    <col min="13828" max="14080" width="8.83203125" style="15"/>
    <col min="14081" max="14081" width="22" style="15" customWidth="1"/>
    <col min="14082" max="14082" width="10.1640625" style="15" bestFit="1" customWidth="1"/>
    <col min="14083" max="14083" width="38.33203125" style="15" customWidth="1"/>
    <col min="14084" max="14336" width="8.83203125" style="15"/>
    <col min="14337" max="14337" width="22" style="15" customWidth="1"/>
    <col min="14338" max="14338" width="10.1640625" style="15" bestFit="1" customWidth="1"/>
    <col min="14339" max="14339" width="38.33203125" style="15" customWidth="1"/>
    <col min="14340" max="14592" width="8.83203125" style="15"/>
    <col min="14593" max="14593" width="22" style="15" customWidth="1"/>
    <col min="14594" max="14594" width="10.1640625" style="15" bestFit="1" customWidth="1"/>
    <col min="14595" max="14595" width="38.33203125" style="15" customWidth="1"/>
    <col min="14596" max="14848" width="8.83203125" style="15"/>
    <col min="14849" max="14849" width="22" style="15" customWidth="1"/>
    <col min="14850" max="14850" width="10.1640625" style="15" bestFit="1" customWidth="1"/>
    <col min="14851" max="14851" width="38.33203125" style="15" customWidth="1"/>
    <col min="14852" max="15104" width="8.83203125" style="15"/>
    <col min="15105" max="15105" width="22" style="15" customWidth="1"/>
    <col min="15106" max="15106" width="10.1640625" style="15" bestFit="1" customWidth="1"/>
    <col min="15107" max="15107" width="38.33203125" style="15" customWidth="1"/>
    <col min="15108" max="15360" width="8.83203125" style="15"/>
    <col min="15361" max="15361" width="22" style="15" customWidth="1"/>
    <col min="15362" max="15362" width="10.1640625" style="15" bestFit="1" customWidth="1"/>
    <col min="15363" max="15363" width="38.33203125" style="15" customWidth="1"/>
    <col min="15364" max="15616" width="8.83203125" style="15"/>
    <col min="15617" max="15617" width="22" style="15" customWidth="1"/>
    <col min="15618" max="15618" width="10.1640625" style="15" bestFit="1" customWidth="1"/>
    <col min="15619" max="15619" width="38.33203125" style="15" customWidth="1"/>
    <col min="15620" max="15872" width="8.83203125" style="15"/>
    <col min="15873" max="15873" width="22" style="15" customWidth="1"/>
    <col min="15874" max="15874" width="10.1640625" style="15" bestFit="1" customWidth="1"/>
    <col min="15875" max="15875" width="38.33203125" style="15" customWidth="1"/>
    <col min="15876" max="16128" width="8.83203125" style="15"/>
    <col min="16129" max="16129" width="22" style="15" customWidth="1"/>
    <col min="16130" max="16130" width="10.1640625" style="15" bestFit="1" customWidth="1"/>
    <col min="16131" max="16131" width="38.33203125" style="15" customWidth="1"/>
    <col min="16132" max="16384" width="8.83203125" style="15"/>
  </cols>
  <sheetData>
    <row r="1" spans="1:12">
      <c r="D1" s="305" t="s">
        <v>42</v>
      </c>
      <c r="E1" s="306"/>
      <c r="F1" s="307"/>
      <c r="G1" s="305" t="s">
        <v>71</v>
      </c>
      <c r="H1" s="306"/>
      <c r="I1" s="307"/>
      <c r="J1" s="305" t="s">
        <v>43</v>
      </c>
      <c r="K1" s="306"/>
      <c r="L1" s="307"/>
    </row>
    <row r="2" spans="1:12">
      <c r="A2" s="136" t="s">
        <v>72</v>
      </c>
      <c r="B2" s="137" t="s">
        <v>48</v>
      </c>
      <c r="C2" s="139" t="s">
        <v>0</v>
      </c>
      <c r="D2" s="221" t="s">
        <v>40</v>
      </c>
      <c r="E2" s="222" t="s">
        <v>41</v>
      </c>
      <c r="F2" s="134" t="s">
        <v>55</v>
      </c>
      <c r="G2" s="221" t="s">
        <v>40</v>
      </c>
      <c r="H2" s="222" t="s">
        <v>41</v>
      </c>
      <c r="I2" s="134" t="s">
        <v>55</v>
      </c>
      <c r="J2" s="221" t="s">
        <v>40</v>
      </c>
      <c r="K2" s="222" t="s">
        <v>41</v>
      </c>
      <c r="L2" s="134" t="s">
        <v>55</v>
      </c>
    </row>
    <row r="3" spans="1:12">
      <c r="A3" s="302">
        <v>4</v>
      </c>
      <c r="B3" s="308" t="s">
        <v>14</v>
      </c>
      <c r="C3" s="140">
        <v>2013</v>
      </c>
      <c r="D3" s="223">
        <v>4753</v>
      </c>
      <c r="E3" s="224">
        <v>7446</v>
      </c>
      <c r="F3" s="135">
        <f>D3/E3</f>
        <v>0.63832930432446955</v>
      </c>
      <c r="G3" s="223">
        <v>5927</v>
      </c>
      <c r="H3" s="224">
        <v>7446</v>
      </c>
      <c r="I3" s="135">
        <f>G3/H3</f>
        <v>0.79599785119527267</v>
      </c>
      <c r="J3" s="223">
        <v>1143</v>
      </c>
      <c r="K3" s="224">
        <v>2892</v>
      </c>
      <c r="L3" s="135">
        <f>J3/K3</f>
        <v>0.39522821576763484</v>
      </c>
    </row>
    <row r="4" spans="1:12">
      <c r="A4" s="291"/>
      <c r="B4" s="300"/>
      <c r="C4" s="141">
        <v>2014</v>
      </c>
      <c r="D4" s="223">
        <v>4742</v>
      </c>
      <c r="E4" s="224">
        <v>7514</v>
      </c>
      <c r="F4" s="135">
        <f t="shared" ref="F4:F50" si="0">D4/E4</f>
        <v>0.63108863454884212</v>
      </c>
      <c r="G4" s="223">
        <v>5833</v>
      </c>
      <c r="H4" s="224">
        <v>7515</v>
      </c>
      <c r="I4" s="135">
        <f t="shared" ref="I4:I50" si="1">G4/H4</f>
        <v>0.7761809713905522</v>
      </c>
      <c r="J4" s="223">
        <v>1605</v>
      </c>
      <c r="K4" s="224">
        <v>3117</v>
      </c>
      <c r="L4" s="135">
        <f t="shared" ref="L4:L50" si="2">J4/K4</f>
        <v>0.51491819056785371</v>
      </c>
    </row>
    <row r="5" spans="1:12">
      <c r="A5" s="292"/>
      <c r="B5" s="301"/>
      <c r="C5" s="141">
        <v>2015</v>
      </c>
      <c r="D5" s="223">
        <v>3444</v>
      </c>
      <c r="E5" s="224">
        <v>7277</v>
      </c>
      <c r="F5" s="135">
        <f t="shared" si="0"/>
        <v>0.47327195272777245</v>
      </c>
      <c r="G5" s="223">
        <v>4347</v>
      </c>
      <c r="H5" s="224">
        <v>7288</v>
      </c>
      <c r="I5" s="135">
        <f t="shared" si="1"/>
        <v>0.59645993413830956</v>
      </c>
      <c r="J5" s="223">
        <v>1465</v>
      </c>
      <c r="K5" s="224">
        <v>3034</v>
      </c>
      <c r="L5" s="135">
        <f t="shared" si="2"/>
        <v>0.48286090969017798</v>
      </c>
    </row>
    <row r="6" spans="1:12">
      <c r="A6" s="293">
        <v>5</v>
      </c>
      <c r="B6" s="296" t="s">
        <v>15</v>
      </c>
      <c r="C6" s="142">
        <v>2013</v>
      </c>
      <c r="D6" s="225">
        <v>5540</v>
      </c>
      <c r="E6" s="226">
        <v>8033</v>
      </c>
      <c r="F6" s="143">
        <f t="shared" si="0"/>
        <v>0.68965517241379315</v>
      </c>
      <c r="G6" s="225">
        <v>6568</v>
      </c>
      <c r="H6" s="226">
        <v>8033</v>
      </c>
      <c r="I6" s="143">
        <f t="shared" si="1"/>
        <v>0.81762728743931279</v>
      </c>
      <c r="J6" s="225">
        <v>1619</v>
      </c>
      <c r="K6" s="226">
        <v>3413</v>
      </c>
      <c r="L6" s="143">
        <f t="shared" si="2"/>
        <v>0.4743627307354234</v>
      </c>
    </row>
    <row r="7" spans="1:12">
      <c r="A7" s="294"/>
      <c r="B7" s="297"/>
      <c r="C7" s="142">
        <v>2014</v>
      </c>
      <c r="D7" s="225">
        <v>5644</v>
      </c>
      <c r="E7" s="226">
        <v>8129</v>
      </c>
      <c r="F7" s="143">
        <f t="shared" si="0"/>
        <v>0.69430434247754946</v>
      </c>
      <c r="G7" s="225">
        <v>6357</v>
      </c>
      <c r="H7" s="226">
        <v>8132</v>
      </c>
      <c r="I7" s="143">
        <f t="shared" si="1"/>
        <v>0.78172651254303982</v>
      </c>
      <c r="J7" s="225">
        <v>1847</v>
      </c>
      <c r="K7" s="226">
        <v>3477</v>
      </c>
      <c r="L7" s="143">
        <f t="shared" si="2"/>
        <v>0.53120506183491512</v>
      </c>
    </row>
    <row r="8" spans="1:12">
      <c r="A8" s="295"/>
      <c r="B8" s="298"/>
      <c r="C8" s="142">
        <v>2015</v>
      </c>
      <c r="D8" s="225">
        <v>4229</v>
      </c>
      <c r="E8" s="226">
        <v>8078</v>
      </c>
      <c r="F8" s="143">
        <f t="shared" si="0"/>
        <v>0.52352067343401831</v>
      </c>
      <c r="G8" s="225">
        <v>4781</v>
      </c>
      <c r="H8" s="226">
        <v>8073</v>
      </c>
      <c r="I8" s="143">
        <f t="shared" si="1"/>
        <v>0.59222098352533137</v>
      </c>
      <c r="J8" s="225">
        <v>1799</v>
      </c>
      <c r="K8" s="226">
        <v>3384</v>
      </c>
      <c r="L8" s="143">
        <f t="shared" si="2"/>
        <v>0.53161938534278963</v>
      </c>
    </row>
    <row r="9" spans="1:12">
      <c r="A9" s="290">
        <v>8</v>
      </c>
      <c r="B9" s="299" t="s">
        <v>16</v>
      </c>
      <c r="C9" s="141">
        <v>2013</v>
      </c>
      <c r="D9" s="223">
        <v>2600</v>
      </c>
      <c r="E9" s="224">
        <v>4053</v>
      </c>
      <c r="F9" s="135">
        <f t="shared" si="0"/>
        <v>0.64150012336540829</v>
      </c>
      <c r="G9" s="223">
        <v>3173</v>
      </c>
      <c r="H9" s="224">
        <v>4058</v>
      </c>
      <c r="I9" s="135">
        <f t="shared" si="1"/>
        <v>0.78191227205519964</v>
      </c>
      <c r="J9" s="223">
        <v>526</v>
      </c>
      <c r="K9" s="224">
        <v>1470</v>
      </c>
      <c r="L9" s="135">
        <f t="shared" si="2"/>
        <v>0.35782312925170068</v>
      </c>
    </row>
    <row r="10" spans="1:12">
      <c r="A10" s="291"/>
      <c r="B10" s="300"/>
      <c r="C10" s="141">
        <v>2014</v>
      </c>
      <c r="D10" s="223">
        <v>2584</v>
      </c>
      <c r="E10" s="224">
        <v>4063</v>
      </c>
      <c r="F10" s="135">
        <f t="shared" si="0"/>
        <v>0.63598326359832635</v>
      </c>
      <c r="G10" s="223">
        <v>3139</v>
      </c>
      <c r="H10" s="224">
        <v>4070</v>
      </c>
      <c r="I10" s="135">
        <f t="shared" si="1"/>
        <v>0.7712530712530713</v>
      </c>
      <c r="J10" s="223">
        <v>655</v>
      </c>
      <c r="K10" s="224">
        <v>1596</v>
      </c>
      <c r="L10" s="135">
        <f t="shared" si="2"/>
        <v>0.41040100250626566</v>
      </c>
    </row>
    <row r="11" spans="1:12">
      <c r="A11" s="292"/>
      <c r="B11" s="301"/>
      <c r="C11" s="141">
        <v>2015</v>
      </c>
      <c r="D11" s="223">
        <v>1683</v>
      </c>
      <c r="E11" s="224">
        <v>3939</v>
      </c>
      <c r="F11" s="135">
        <f t="shared" si="0"/>
        <v>0.42726580350342724</v>
      </c>
      <c r="G11" s="223">
        <v>1929</v>
      </c>
      <c r="H11" s="224">
        <v>3891</v>
      </c>
      <c r="I11" s="135">
        <f t="shared" si="1"/>
        <v>0.49575944487278334</v>
      </c>
      <c r="J11" s="223">
        <v>669</v>
      </c>
      <c r="K11" s="224">
        <v>1610</v>
      </c>
      <c r="L11" s="135">
        <f t="shared" si="2"/>
        <v>0.415527950310559</v>
      </c>
    </row>
    <row r="12" spans="1:12">
      <c r="A12" s="293">
        <v>9</v>
      </c>
      <c r="B12" s="296" t="s">
        <v>17</v>
      </c>
      <c r="C12" s="142">
        <v>2013</v>
      </c>
      <c r="D12" s="225">
        <v>2106</v>
      </c>
      <c r="E12" s="226">
        <v>3097</v>
      </c>
      <c r="F12" s="143">
        <f t="shared" si="0"/>
        <v>0.68001291572489508</v>
      </c>
      <c r="G12" s="225">
        <v>2470</v>
      </c>
      <c r="H12" s="226">
        <v>3105</v>
      </c>
      <c r="I12" s="143">
        <f t="shared" si="1"/>
        <v>0.79549114331723025</v>
      </c>
      <c r="J12" s="225">
        <v>490</v>
      </c>
      <c r="K12" s="226">
        <v>1148</v>
      </c>
      <c r="L12" s="143">
        <f t="shared" si="2"/>
        <v>0.42682926829268292</v>
      </c>
    </row>
    <row r="13" spans="1:12">
      <c r="A13" s="294"/>
      <c r="B13" s="297"/>
      <c r="C13" s="142">
        <v>2014</v>
      </c>
      <c r="D13" s="225">
        <v>2099</v>
      </c>
      <c r="E13" s="226">
        <v>3144</v>
      </c>
      <c r="F13" s="143">
        <f t="shared" si="0"/>
        <v>0.66762086513994912</v>
      </c>
      <c r="G13" s="225">
        <v>2491</v>
      </c>
      <c r="H13" s="226">
        <v>3151</v>
      </c>
      <c r="I13" s="143">
        <f t="shared" si="1"/>
        <v>0.79054268486194856</v>
      </c>
      <c r="J13" s="225">
        <v>701</v>
      </c>
      <c r="K13" s="226">
        <v>1368</v>
      </c>
      <c r="L13" s="143">
        <f t="shared" si="2"/>
        <v>0.51242690058479534</v>
      </c>
    </row>
    <row r="14" spans="1:12">
      <c r="A14" s="295"/>
      <c r="B14" s="298"/>
      <c r="C14" s="142">
        <v>2015</v>
      </c>
      <c r="D14" s="225">
        <v>1485</v>
      </c>
      <c r="E14" s="226">
        <v>3036</v>
      </c>
      <c r="F14" s="143">
        <f t="shared" si="0"/>
        <v>0.4891304347826087</v>
      </c>
      <c r="G14" s="225">
        <v>1794</v>
      </c>
      <c r="H14" s="226">
        <v>3040</v>
      </c>
      <c r="I14" s="143">
        <f t="shared" si="1"/>
        <v>0.59013157894736845</v>
      </c>
      <c r="J14" s="225">
        <v>724</v>
      </c>
      <c r="K14" s="226">
        <v>1272</v>
      </c>
      <c r="L14" s="143">
        <f t="shared" si="2"/>
        <v>0.5691823899371069</v>
      </c>
    </row>
    <row r="15" spans="1:12">
      <c r="A15" s="290">
        <v>10</v>
      </c>
      <c r="B15" s="299" t="s">
        <v>18</v>
      </c>
      <c r="C15" s="141">
        <v>2013</v>
      </c>
      <c r="D15" s="223">
        <v>2315</v>
      </c>
      <c r="E15" s="224">
        <v>3752</v>
      </c>
      <c r="F15" s="135">
        <f t="shared" si="0"/>
        <v>0.61700426439232414</v>
      </c>
      <c r="G15" s="223">
        <v>2772</v>
      </c>
      <c r="H15" s="224">
        <v>3751</v>
      </c>
      <c r="I15" s="135">
        <f t="shared" si="1"/>
        <v>0.73900293255131966</v>
      </c>
      <c r="J15" s="223">
        <v>498</v>
      </c>
      <c r="K15" s="224">
        <v>1500</v>
      </c>
      <c r="L15" s="135">
        <f t="shared" si="2"/>
        <v>0.33200000000000002</v>
      </c>
    </row>
    <row r="16" spans="1:12">
      <c r="A16" s="291"/>
      <c r="B16" s="300"/>
      <c r="C16" s="141">
        <v>2014</v>
      </c>
      <c r="D16" s="223">
        <v>2364</v>
      </c>
      <c r="E16" s="224">
        <v>3878</v>
      </c>
      <c r="F16" s="135">
        <f t="shared" si="0"/>
        <v>0.60959257349149043</v>
      </c>
      <c r="G16" s="223">
        <v>2714</v>
      </c>
      <c r="H16" s="224">
        <v>3879</v>
      </c>
      <c r="I16" s="135">
        <f t="shared" si="1"/>
        <v>0.69966486207785517</v>
      </c>
      <c r="J16" s="223">
        <v>628</v>
      </c>
      <c r="K16" s="224">
        <v>1663</v>
      </c>
      <c r="L16" s="135">
        <f t="shared" si="2"/>
        <v>0.37763078773301262</v>
      </c>
    </row>
    <row r="17" spans="1:12">
      <c r="A17" s="292"/>
      <c r="B17" s="301"/>
      <c r="C17" s="141">
        <v>2015</v>
      </c>
      <c r="D17" s="223">
        <v>1550</v>
      </c>
      <c r="E17" s="224">
        <v>3741</v>
      </c>
      <c r="F17" s="135">
        <f t="shared" si="0"/>
        <v>0.41432771986099975</v>
      </c>
      <c r="G17" s="223">
        <v>1774</v>
      </c>
      <c r="H17" s="224">
        <v>3753</v>
      </c>
      <c r="I17" s="135">
        <f t="shared" si="1"/>
        <v>0.47268851585398347</v>
      </c>
      <c r="J17" s="223">
        <v>683</v>
      </c>
      <c r="K17" s="224">
        <v>1661</v>
      </c>
      <c r="L17" s="135">
        <f t="shared" si="2"/>
        <v>0.41119807344972908</v>
      </c>
    </row>
    <row r="18" spans="1:12">
      <c r="A18" s="293">
        <v>11</v>
      </c>
      <c r="B18" s="296" t="s">
        <v>19</v>
      </c>
      <c r="C18" s="142">
        <v>2013</v>
      </c>
      <c r="D18" s="225">
        <v>1409</v>
      </c>
      <c r="E18" s="226">
        <v>2551</v>
      </c>
      <c r="F18" s="143">
        <f t="shared" si="0"/>
        <v>0.55233241865934923</v>
      </c>
      <c r="G18" s="225">
        <v>1591</v>
      </c>
      <c r="H18" s="226">
        <v>2554</v>
      </c>
      <c r="I18" s="143">
        <f t="shared" si="1"/>
        <v>0.62294440093970238</v>
      </c>
      <c r="J18" s="225">
        <v>251</v>
      </c>
      <c r="K18" s="226">
        <v>1008</v>
      </c>
      <c r="L18" s="143">
        <f t="shared" si="2"/>
        <v>0.24900793650793651</v>
      </c>
    </row>
    <row r="19" spans="1:12">
      <c r="A19" s="294"/>
      <c r="B19" s="297"/>
      <c r="C19" s="142">
        <v>2014</v>
      </c>
      <c r="D19" s="225">
        <v>1332</v>
      </c>
      <c r="E19" s="226">
        <v>2586</v>
      </c>
      <c r="F19" s="143">
        <f t="shared" si="0"/>
        <v>0.51508120649651967</v>
      </c>
      <c r="G19" s="225">
        <v>1547</v>
      </c>
      <c r="H19" s="226">
        <v>2584</v>
      </c>
      <c r="I19" s="143">
        <f t="shared" si="1"/>
        <v>0.59868421052631582</v>
      </c>
      <c r="J19" s="225">
        <v>345</v>
      </c>
      <c r="K19" s="226">
        <v>1117</v>
      </c>
      <c r="L19" s="143">
        <f t="shared" si="2"/>
        <v>0.30886302596239928</v>
      </c>
    </row>
    <row r="20" spans="1:12">
      <c r="A20" s="295"/>
      <c r="B20" s="298"/>
      <c r="C20" s="142">
        <v>2015</v>
      </c>
      <c r="D20" s="225">
        <v>635</v>
      </c>
      <c r="E20" s="226">
        <v>2183</v>
      </c>
      <c r="F20" s="143">
        <f t="shared" si="0"/>
        <v>0.29088410444342649</v>
      </c>
      <c r="G20" s="225">
        <v>819</v>
      </c>
      <c r="H20" s="226">
        <v>2181</v>
      </c>
      <c r="I20" s="143">
        <f t="shared" si="1"/>
        <v>0.37551581843191195</v>
      </c>
      <c r="J20" s="225">
        <v>262</v>
      </c>
      <c r="K20" s="226">
        <v>989</v>
      </c>
      <c r="L20" s="143">
        <f t="shared" si="2"/>
        <v>0.26491405460060669</v>
      </c>
    </row>
    <row r="21" spans="1:12">
      <c r="A21" s="290">
        <v>12</v>
      </c>
      <c r="B21" s="299" t="s">
        <v>20</v>
      </c>
      <c r="C21" s="141">
        <v>2013</v>
      </c>
      <c r="D21" s="223">
        <v>2580</v>
      </c>
      <c r="E21" s="224">
        <v>4545</v>
      </c>
      <c r="F21" s="135">
        <f t="shared" si="0"/>
        <v>0.56765676567656764</v>
      </c>
      <c r="G21" s="223">
        <v>3152</v>
      </c>
      <c r="H21" s="224">
        <v>4546</v>
      </c>
      <c r="I21" s="135">
        <f t="shared" si="1"/>
        <v>0.69335679718433785</v>
      </c>
      <c r="J21" s="223">
        <v>584</v>
      </c>
      <c r="K21" s="224">
        <v>1947</v>
      </c>
      <c r="L21" s="135">
        <f t="shared" si="2"/>
        <v>0.29994863893168977</v>
      </c>
    </row>
    <row r="22" spans="1:12">
      <c r="A22" s="291"/>
      <c r="B22" s="300"/>
      <c r="C22" s="141">
        <v>2014</v>
      </c>
      <c r="D22" s="223">
        <v>2386</v>
      </c>
      <c r="E22" s="224">
        <v>4599</v>
      </c>
      <c r="F22" s="135">
        <f t="shared" si="0"/>
        <v>0.51880843661665577</v>
      </c>
      <c r="G22" s="223">
        <v>3011</v>
      </c>
      <c r="H22" s="224">
        <v>4597</v>
      </c>
      <c r="I22" s="135">
        <f t="shared" si="1"/>
        <v>0.65499238633891665</v>
      </c>
      <c r="J22" s="223">
        <v>696</v>
      </c>
      <c r="K22" s="224">
        <v>1828</v>
      </c>
      <c r="L22" s="135">
        <f t="shared" si="2"/>
        <v>0.38074398249452956</v>
      </c>
    </row>
    <row r="23" spans="1:12">
      <c r="A23" s="292"/>
      <c r="B23" s="301"/>
      <c r="C23" s="141">
        <v>2015</v>
      </c>
      <c r="D23" s="223">
        <v>1505</v>
      </c>
      <c r="E23" s="224">
        <v>4471</v>
      </c>
      <c r="F23" s="135">
        <f t="shared" si="0"/>
        <v>0.33661373294564972</v>
      </c>
      <c r="G23" s="223">
        <v>1827</v>
      </c>
      <c r="H23" s="224">
        <v>4441</v>
      </c>
      <c r="I23" s="135">
        <f t="shared" si="1"/>
        <v>0.4113938302184193</v>
      </c>
      <c r="J23" s="223">
        <v>687</v>
      </c>
      <c r="K23" s="224">
        <v>1936</v>
      </c>
      <c r="L23" s="135">
        <f t="shared" si="2"/>
        <v>0.35485537190082644</v>
      </c>
    </row>
    <row r="24" spans="1:12">
      <c r="A24" s="293">
        <v>13</v>
      </c>
      <c r="B24" s="296" t="s">
        <v>21</v>
      </c>
      <c r="C24" s="142">
        <v>2013</v>
      </c>
      <c r="D24" s="225">
        <v>4763</v>
      </c>
      <c r="E24" s="226">
        <v>7848</v>
      </c>
      <c r="F24" s="143">
        <f t="shared" si="0"/>
        <v>0.60690621814475021</v>
      </c>
      <c r="G24" s="225">
        <v>5707</v>
      </c>
      <c r="H24" s="226">
        <v>7859</v>
      </c>
      <c r="I24" s="143">
        <f t="shared" si="1"/>
        <v>0.7261738134622725</v>
      </c>
      <c r="J24" s="225">
        <v>918</v>
      </c>
      <c r="K24" s="226">
        <v>3232</v>
      </c>
      <c r="L24" s="143">
        <f t="shared" si="2"/>
        <v>0.28403465346534651</v>
      </c>
    </row>
    <row r="25" spans="1:12">
      <c r="A25" s="294"/>
      <c r="B25" s="297"/>
      <c r="C25" s="142">
        <v>2014</v>
      </c>
      <c r="D25" s="225">
        <v>4733</v>
      </c>
      <c r="E25" s="226">
        <v>7840</v>
      </c>
      <c r="F25" s="143">
        <f t="shared" si="0"/>
        <v>0.60369897959183672</v>
      </c>
      <c r="G25" s="225">
        <v>5499</v>
      </c>
      <c r="H25" s="226">
        <v>7856</v>
      </c>
      <c r="I25" s="143">
        <f t="shared" si="1"/>
        <v>0.69997454175152751</v>
      </c>
      <c r="J25" s="225">
        <v>1236</v>
      </c>
      <c r="K25" s="226">
        <v>3328</v>
      </c>
      <c r="L25" s="143">
        <f t="shared" si="2"/>
        <v>0.37139423076923078</v>
      </c>
    </row>
    <row r="26" spans="1:12">
      <c r="A26" s="295"/>
      <c r="B26" s="298"/>
      <c r="C26" s="142">
        <v>2015</v>
      </c>
      <c r="D26" s="225">
        <v>3070</v>
      </c>
      <c r="E26" s="226">
        <v>7716</v>
      </c>
      <c r="F26" s="143">
        <f t="shared" si="0"/>
        <v>0.39787454639709696</v>
      </c>
      <c r="G26" s="225">
        <v>3719</v>
      </c>
      <c r="H26" s="226">
        <v>7740</v>
      </c>
      <c r="I26" s="143">
        <f t="shared" si="1"/>
        <v>0.48049095607235143</v>
      </c>
      <c r="J26" s="225">
        <v>1407</v>
      </c>
      <c r="K26" s="226">
        <v>3254</v>
      </c>
      <c r="L26" s="143">
        <f t="shared" si="2"/>
        <v>0.43239090350338044</v>
      </c>
    </row>
    <row r="27" spans="1:12">
      <c r="A27" s="290">
        <v>14</v>
      </c>
      <c r="B27" s="299" t="s">
        <v>22</v>
      </c>
      <c r="C27" s="141">
        <v>2013</v>
      </c>
      <c r="D27" s="223">
        <v>1270</v>
      </c>
      <c r="E27" s="224">
        <v>2411</v>
      </c>
      <c r="F27" s="135">
        <f t="shared" si="0"/>
        <v>0.52675238490253007</v>
      </c>
      <c r="G27" s="223">
        <v>1571</v>
      </c>
      <c r="H27" s="224">
        <v>2411</v>
      </c>
      <c r="I27" s="135">
        <f t="shared" si="1"/>
        <v>0.65159684778100369</v>
      </c>
      <c r="J27" s="223">
        <v>219</v>
      </c>
      <c r="K27" s="224">
        <v>1084</v>
      </c>
      <c r="L27" s="135">
        <f t="shared" si="2"/>
        <v>0.20202952029520296</v>
      </c>
    </row>
    <row r="28" spans="1:12">
      <c r="A28" s="291"/>
      <c r="B28" s="300"/>
      <c r="C28" s="141">
        <v>2014</v>
      </c>
      <c r="D28" s="223">
        <v>1201</v>
      </c>
      <c r="E28" s="224">
        <v>2387</v>
      </c>
      <c r="F28" s="135">
        <f t="shared" si="0"/>
        <v>0.50314201927105151</v>
      </c>
      <c r="G28" s="223">
        <v>1459</v>
      </c>
      <c r="H28" s="224">
        <v>2384</v>
      </c>
      <c r="I28" s="135">
        <f t="shared" si="1"/>
        <v>0.61199664429530198</v>
      </c>
      <c r="J28" s="223">
        <v>244</v>
      </c>
      <c r="K28" s="224">
        <v>1037</v>
      </c>
      <c r="L28" s="135">
        <f t="shared" si="2"/>
        <v>0.23529411764705882</v>
      </c>
    </row>
    <row r="29" spans="1:12">
      <c r="A29" s="292"/>
      <c r="B29" s="301"/>
      <c r="C29" s="141">
        <v>2015</v>
      </c>
      <c r="D29" s="223">
        <v>760</v>
      </c>
      <c r="E29" s="224">
        <v>2361</v>
      </c>
      <c r="F29" s="135">
        <f t="shared" si="0"/>
        <v>0.32189750105887338</v>
      </c>
      <c r="G29" s="223">
        <v>956</v>
      </c>
      <c r="H29" s="224">
        <v>2364</v>
      </c>
      <c r="I29" s="135">
        <f t="shared" si="1"/>
        <v>0.40439932318104904</v>
      </c>
      <c r="J29" s="223">
        <v>327</v>
      </c>
      <c r="K29" s="224">
        <v>1055</v>
      </c>
      <c r="L29" s="135">
        <f t="shared" si="2"/>
        <v>0.30995260663507107</v>
      </c>
    </row>
    <row r="30" spans="1:12">
      <c r="A30" s="293">
        <v>15</v>
      </c>
      <c r="B30" s="296" t="s">
        <v>23</v>
      </c>
      <c r="C30" s="142">
        <v>2013</v>
      </c>
      <c r="D30" s="225">
        <v>2529</v>
      </c>
      <c r="E30" s="226">
        <v>4627</v>
      </c>
      <c r="F30" s="143">
        <f t="shared" si="0"/>
        <v>0.5465744542900367</v>
      </c>
      <c r="G30" s="225">
        <v>3153</v>
      </c>
      <c r="H30" s="226">
        <v>4629</v>
      </c>
      <c r="I30" s="143">
        <f t="shared" si="1"/>
        <v>0.68114063512637724</v>
      </c>
      <c r="J30" s="225">
        <v>643</v>
      </c>
      <c r="K30" s="226">
        <v>1971</v>
      </c>
      <c r="L30" s="143">
        <f t="shared" si="2"/>
        <v>0.32623033992897005</v>
      </c>
    </row>
    <row r="31" spans="1:12">
      <c r="A31" s="294"/>
      <c r="B31" s="297"/>
      <c r="C31" s="142">
        <v>2014</v>
      </c>
      <c r="D31" s="225">
        <v>2603</v>
      </c>
      <c r="E31" s="226">
        <v>4705</v>
      </c>
      <c r="F31" s="143">
        <f t="shared" si="0"/>
        <v>0.55324123273113712</v>
      </c>
      <c r="G31" s="225">
        <v>3062</v>
      </c>
      <c r="H31" s="226">
        <v>4704</v>
      </c>
      <c r="I31" s="143">
        <f t="shared" si="1"/>
        <v>0.65093537414965985</v>
      </c>
      <c r="J31" s="225">
        <v>708</v>
      </c>
      <c r="K31" s="226">
        <v>2023</v>
      </c>
      <c r="L31" s="143">
        <f t="shared" si="2"/>
        <v>0.34997528423133961</v>
      </c>
    </row>
    <row r="32" spans="1:12">
      <c r="A32" s="295"/>
      <c r="B32" s="298"/>
      <c r="C32" s="142">
        <v>2015</v>
      </c>
      <c r="D32" s="225">
        <v>1708</v>
      </c>
      <c r="E32" s="226">
        <v>4518</v>
      </c>
      <c r="F32" s="143">
        <f t="shared" si="0"/>
        <v>0.37804338202744575</v>
      </c>
      <c r="G32" s="225">
        <v>1881</v>
      </c>
      <c r="H32" s="226">
        <v>4532</v>
      </c>
      <c r="I32" s="143">
        <f t="shared" si="1"/>
        <v>0.41504854368932037</v>
      </c>
      <c r="J32" s="225">
        <v>641</v>
      </c>
      <c r="K32" s="226">
        <v>1954</v>
      </c>
      <c r="L32" s="143">
        <f t="shared" si="2"/>
        <v>0.32804503582395089</v>
      </c>
    </row>
    <row r="33" spans="1:12">
      <c r="A33" s="290">
        <v>16</v>
      </c>
      <c r="B33" s="299" t="s">
        <v>24</v>
      </c>
      <c r="C33" s="141">
        <v>2013</v>
      </c>
      <c r="D33" s="223">
        <v>2485</v>
      </c>
      <c r="E33" s="224">
        <v>4766</v>
      </c>
      <c r="F33" s="135">
        <f t="shared" si="0"/>
        <v>0.52140159462861935</v>
      </c>
      <c r="G33" s="223">
        <v>3443</v>
      </c>
      <c r="H33" s="224">
        <v>4776</v>
      </c>
      <c r="I33" s="135">
        <f t="shared" si="1"/>
        <v>0.72089614740368513</v>
      </c>
      <c r="J33" s="223">
        <v>495</v>
      </c>
      <c r="K33" s="224">
        <v>1532</v>
      </c>
      <c r="L33" s="135">
        <f t="shared" si="2"/>
        <v>0.32310704960835507</v>
      </c>
    </row>
    <row r="34" spans="1:12">
      <c r="A34" s="291"/>
      <c r="B34" s="300"/>
      <c r="C34" s="141">
        <v>2014</v>
      </c>
      <c r="D34" s="223">
        <v>2548</v>
      </c>
      <c r="E34" s="224">
        <v>4918</v>
      </c>
      <c r="F34" s="135">
        <f t="shared" si="0"/>
        <v>0.51809678731191544</v>
      </c>
      <c r="G34" s="223">
        <v>3451</v>
      </c>
      <c r="H34" s="224">
        <v>4920</v>
      </c>
      <c r="I34" s="135">
        <f t="shared" si="1"/>
        <v>0.70142276422764227</v>
      </c>
      <c r="J34" s="223">
        <v>699</v>
      </c>
      <c r="K34" s="224">
        <v>1841</v>
      </c>
      <c r="L34" s="135">
        <f t="shared" si="2"/>
        <v>0.37968495382944051</v>
      </c>
    </row>
    <row r="35" spans="1:12">
      <c r="A35" s="292"/>
      <c r="B35" s="301"/>
      <c r="C35" s="141">
        <v>2015</v>
      </c>
      <c r="D35" s="223">
        <v>1780</v>
      </c>
      <c r="E35" s="224">
        <v>4903</v>
      </c>
      <c r="F35" s="135">
        <f t="shared" si="0"/>
        <v>0.36304303487660616</v>
      </c>
      <c r="G35" s="223">
        <v>2279</v>
      </c>
      <c r="H35" s="224">
        <v>4908</v>
      </c>
      <c r="I35" s="135">
        <f t="shared" si="1"/>
        <v>0.46434392828035859</v>
      </c>
      <c r="J35" s="223">
        <v>687</v>
      </c>
      <c r="K35" s="224">
        <v>1858</v>
      </c>
      <c r="L35" s="135">
        <f t="shared" si="2"/>
        <v>0.3697524219590958</v>
      </c>
    </row>
    <row r="36" spans="1:12">
      <c r="A36" s="293">
        <v>917</v>
      </c>
      <c r="B36" s="296" t="s">
        <v>25</v>
      </c>
      <c r="C36" s="142">
        <v>2013</v>
      </c>
      <c r="D36" s="225">
        <v>5194</v>
      </c>
      <c r="E36" s="226">
        <v>7989</v>
      </c>
      <c r="F36" s="143">
        <f t="shared" si="0"/>
        <v>0.65014394792840158</v>
      </c>
      <c r="G36" s="225">
        <v>5897</v>
      </c>
      <c r="H36" s="226">
        <v>7991</v>
      </c>
      <c r="I36" s="143">
        <f t="shared" si="1"/>
        <v>0.73795519959954947</v>
      </c>
      <c r="J36" s="225">
        <v>1358</v>
      </c>
      <c r="K36" s="226">
        <v>3344</v>
      </c>
      <c r="L36" s="143">
        <f t="shared" si="2"/>
        <v>0.40610047846889952</v>
      </c>
    </row>
    <row r="37" spans="1:12">
      <c r="A37" s="294"/>
      <c r="B37" s="297"/>
      <c r="C37" s="142">
        <v>2014</v>
      </c>
      <c r="D37" s="225">
        <v>5366</v>
      </c>
      <c r="E37" s="226">
        <v>8289</v>
      </c>
      <c r="F37" s="143">
        <f t="shared" si="0"/>
        <v>0.6473639763542044</v>
      </c>
      <c r="G37" s="225">
        <v>5920</v>
      </c>
      <c r="H37" s="226">
        <v>8281</v>
      </c>
      <c r="I37" s="143">
        <f t="shared" si="1"/>
        <v>0.71488950609829727</v>
      </c>
      <c r="J37" s="225">
        <v>1618</v>
      </c>
      <c r="K37" s="226">
        <v>3443</v>
      </c>
      <c r="L37" s="143">
        <f t="shared" si="2"/>
        <v>0.46993900668022076</v>
      </c>
    </row>
    <row r="38" spans="1:12">
      <c r="A38" s="295"/>
      <c r="B38" s="298"/>
      <c r="C38" s="142">
        <v>2015</v>
      </c>
      <c r="D38" s="225">
        <v>3868</v>
      </c>
      <c r="E38" s="226">
        <v>8053</v>
      </c>
      <c r="F38" s="143">
        <f t="shared" si="0"/>
        <v>0.48031789395256425</v>
      </c>
      <c r="G38" s="225">
        <v>4295</v>
      </c>
      <c r="H38" s="226">
        <v>8016</v>
      </c>
      <c r="I38" s="143">
        <f t="shared" si="1"/>
        <v>0.53580339321357284</v>
      </c>
      <c r="J38" s="225">
        <v>1625</v>
      </c>
      <c r="K38" s="226">
        <v>3440</v>
      </c>
      <c r="L38" s="143">
        <f t="shared" si="2"/>
        <v>0.47238372093023256</v>
      </c>
    </row>
    <row r="39" spans="1:12">
      <c r="A39" s="290">
        <v>919</v>
      </c>
      <c r="B39" s="299" t="s">
        <v>26</v>
      </c>
      <c r="C39" s="141">
        <v>2013</v>
      </c>
      <c r="D39" s="223">
        <v>4754</v>
      </c>
      <c r="E39" s="224">
        <v>7301</v>
      </c>
      <c r="F39" s="135">
        <f t="shared" si="0"/>
        <v>0.65114367894808933</v>
      </c>
      <c r="G39" s="223">
        <v>5507</v>
      </c>
      <c r="H39" s="224">
        <v>7307</v>
      </c>
      <c r="I39" s="135">
        <f t="shared" si="1"/>
        <v>0.75366087313534968</v>
      </c>
      <c r="J39" s="223">
        <v>1145</v>
      </c>
      <c r="K39" s="224">
        <v>3116</v>
      </c>
      <c r="L39" s="135">
        <f t="shared" si="2"/>
        <v>0.36745827984595636</v>
      </c>
    </row>
    <row r="40" spans="1:12">
      <c r="A40" s="291"/>
      <c r="B40" s="300"/>
      <c r="C40" s="141">
        <v>2014</v>
      </c>
      <c r="D40" s="223">
        <v>4595</v>
      </c>
      <c r="E40" s="224">
        <v>7425</v>
      </c>
      <c r="F40" s="135">
        <f t="shared" si="0"/>
        <v>0.61885521885521888</v>
      </c>
      <c r="G40" s="223">
        <v>5215</v>
      </c>
      <c r="H40" s="224">
        <v>7421</v>
      </c>
      <c r="I40" s="135">
        <f t="shared" si="1"/>
        <v>0.702735480393478</v>
      </c>
      <c r="J40" s="223">
        <v>1338</v>
      </c>
      <c r="K40" s="224">
        <v>2861</v>
      </c>
      <c r="L40" s="135">
        <f t="shared" si="2"/>
        <v>0.46766864732610974</v>
      </c>
    </row>
    <row r="41" spans="1:12">
      <c r="A41" s="292"/>
      <c r="B41" s="301"/>
      <c r="C41" s="141">
        <v>2015</v>
      </c>
      <c r="D41" s="223">
        <v>3281</v>
      </c>
      <c r="E41" s="224">
        <v>7034</v>
      </c>
      <c r="F41" s="135">
        <f t="shared" si="0"/>
        <v>0.4664486778504407</v>
      </c>
      <c r="G41" s="223">
        <v>3791</v>
      </c>
      <c r="H41" s="224">
        <v>6997</v>
      </c>
      <c r="I41" s="135">
        <f t="shared" si="1"/>
        <v>0.54180363012719734</v>
      </c>
      <c r="J41" s="223">
        <v>1295</v>
      </c>
      <c r="K41" s="224">
        <v>2936</v>
      </c>
      <c r="L41" s="135">
        <f t="shared" si="2"/>
        <v>0.44107629427792916</v>
      </c>
    </row>
    <row r="42" spans="1:12">
      <c r="A42" s="293">
        <v>931</v>
      </c>
      <c r="B42" s="296" t="s">
        <v>27</v>
      </c>
      <c r="C42" s="142">
        <v>2013</v>
      </c>
      <c r="D42" s="225">
        <v>4937</v>
      </c>
      <c r="E42" s="226">
        <v>8464</v>
      </c>
      <c r="F42" s="143">
        <f t="shared" si="0"/>
        <v>0.5832939508506616</v>
      </c>
      <c r="G42" s="225">
        <v>6223</v>
      </c>
      <c r="H42" s="226">
        <v>8465</v>
      </c>
      <c r="I42" s="143">
        <f t="shared" si="1"/>
        <v>0.73514471352628474</v>
      </c>
      <c r="J42" s="225">
        <v>949</v>
      </c>
      <c r="K42" s="226">
        <v>3406</v>
      </c>
      <c r="L42" s="143">
        <f t="shared" si="2"/>
        <v>0.2786259541984733</v>
      </c>
    </row>
    <row r="43" spans="1:12">
      <c r="A43" s="294"/>
      <c r="B43" s="297"/>
      <c r="C43" s="142">
        <v>2014</v>
      </c>
      <c r="D43" s="225">
        <v>4605</v>
      </c>
      <c r="E43" s="226">
        <v>8560</v>
      </c>
      <c r="F43" s="143">
        <f t="shared" si="0"/>
        <v>0.53796728971962615</v>
      </c>
      <c r="G43" s="225">
        <v>5907</v>
      </c>
      <c r="H43" s="226">
        <v>8556</v>
      </c>
      <c r="I43" s="143">
        <f t="shared" si="1"/>
        <v>0.69039270687237031</v>
      </c>
      <c r="J43" s="225">
        <v>1261</v>
      </c>
      <c r="K43" s="226">
        <v>3560</v>
      </c>
      <c r="L43" s="143">
        <f t="shared" si="2"/>
        <v>0.35421348314606743</v>
      </c>
    </row>
    <row r="44" spans="1:12">
      <c r="A44" s="295"/>
      <c r="B44" s="298"/>
      <c r="C44" s="142">
        <v>2015</v>
      </c>
      <c r="D44" s="225">
        <v>3187</v>
      </c>
      <c r="E44" s="226">
        <v>8560</v>
      </c>
      <c r="F44" s="143">
        <f t="shared" si="0"/>
        <v>0.37231308411214953</v>
      </c>
      <c r="G44" s="225">
        <v>3969</v>
      </c>
      <c r="H44" s="226">
        <v>8552</v>
      </c>
      <c r="I44" s="143">
        <f t="shared" si="1"/>
        <v>0.46410196445275959</v>
      </c>
      <c r="J44" s="225">
        <v>1501</v>
      </c>
      <c r="K44" s="226">
        <v>3767</v>
      </c>
      <c r="L44" s="143">
        <f t="shared" si="2"/>
        <v>0.39846031324661535</v>
      </c>
    </row>
    <row r="45" spans="1:12">
      <c r="A45" s="290">
        <v>932</v>
      </c>
      <c r="B45" s="299" t="s">
        <v>28</v>
      </c>
      <c r="C45" s="141">
        <v>2013</v>
      </c>
      <c r="D45" s="223">
        <v>4741</v>
      </c>
      <c r="E45" s="224">
        <v>7671</v>
      </c>
      <c r="F45" s="135">
        <f t="shared" si="0"/>
        <v>0.6180419762742797</v>
      </c>
      <c r="G45" s="223">
        <v>5419</v>
      </c>
      <c r="H45" s="224">
        <v>7674</v>
      </c>
      <c r="I45" s="135">
        <f t="shared" si="1"/>
        <v>0.70615063851967685</v>
      </c>
      <c r="J45" s="223">
        <v>1087</v>
      </c>
      <c r="K45" s="224">
        <v>3100</v>
      </c>
      <c r="L45" s="135">
        <f t="shared" si="2"/>
        <v>0.35064516129032258</v>
      </c>
    </row>
    <row r="46" spans="1:12">
      <c r="A46" s="291"/>
      <c r="B46" s="300"/>
      <c r="C46" s="141">
        <v>2014</v>
      </c>
      <c r="D46" s="223">
        <v>4767</v>
      </c>
      <c r="E46" s="224">
        <v>7869</v>
      </c>
      <c r="F46" s="135">
        <f t="shared" si="0"/>
        <v>0.60579489134578723</v>
      </c>
      <c r="G46" s="223">
        <v>5371</v>
      </c>
      <c r="H46" s="224">
        <v>7863</v>
      </c>
      <c r="I46" s="135">
        <f t="shared" si="1"/>
        <v>0.68307261859341217</v>
      </c>
      <c r="J46" s="223">
        <v>1259</v>
      </c>
      <c r="K46" s="224">
        <v>3263</v>
      </c>
      <c r="L46" s="135">
        <f t="shared" si="2"/>
        <v>0.38584125038308303</v>
      </c>
    </row>
    <row r="47" spans="1:12">
      <c r="A47" s="292"/>
      <c r="B47" s="301"/>
      <c r="C47" s="141">
        <v>2015</v>
      </c>
      <c r="D47" s="223">
        <v>3346</v>
      </c>
      <c r="E47" s="224">
        <v>7400</v>
      </c>
      <c r="F47" s="135">
        <f t="shared" si="0"/>
        <v>0.45216216216216215</v>
      </c>
      <c r="G47" s="223">
        <v>3552</v>
      </c>
      <c r="H47" s="224">
        <v>7387</v>
      </c>
      <c r="I47" s="135">
        <f t="shared" si="1"/>
        <v>0.48084472722350075</v>
      </c>
      <c r="J47" s="223">
        <v>1335</v>
      </c>
      <c r="K47" s="224">
        <v>3103</v>
      </c>
      <c r="L47" s="135">
        <f t="shared" si="2"/>
        <v>0.43022881082823072</v>
      </c>
    </row>
    <row r="48" spans="1:12">
      <c r="A48" s="293">
        <v>933</v>
      </c>
      <c r="B48" s="296" t="s">
        <v>29</v>
      </c>
      <c r="C48" s="142">
        <v>2013</v>
      </c>
      <c r="D48" s="225">
        <v>1600</v>
      </c>
      <c r="E48" s="226">
        <v>3817</v>
      </c>
      <c r="F48" s="143">
        <f t="shared" si="0"/>
        <v>0.41917736442232117</v>
      </c>
      <c r="G48" s="225">
        <v>1975</v>
      </c>
      <c r="H48" s="226">
        <v>3818</v>
      </c>
      <c r="I48" s="143">
        <f t="shared" si="1"/>
        <v>0.51728653745416453</v>
      </c>
      <c r="J48" s="225">
        <v>218</v>
      </c>
      <c r="K48" s="226">
        <v>1467</v>
      </c>
      <c r="L48" s="143">
        <f t="shared" si="2"/>
        <v>0.14860259032038173</v>
      </c>
    </row>
    <row r="49" spans="1:12">
      <c r="A49" s="294"/>
      <c r="B49" s="297"/>
      <c r="C49" s="142">
        <v>2014</v>
      </c>
      <c r="D49" s="225">
        <v>1536</v>
      </c>
      <c r="E49" s="226">
        <v>3840</v>
      </c>
      <c r="F49" s="143">
        <f t="shared" si="0"/>
        <v>0.4</v>
      </c>
      <c r="G49" s="225">
        <v>1875</v>
      </c>
      <c r="H49" s="226">
        <v>3831</v>
      </c>
      <c r="I49" s="143">
        <f t="shared" si="1"/>
        <v>0.48942834768989818</v>
      </c>
      <c r="J49" s="225">
        <v>282</v>
      </c>
      <c r="K49" s="226">
        <v>1617</v>
      </c>
      <c r="L49" s="143">
        <f t="shared" si="2"/>
        <v>0.17439703153988867</v>
      </c>
    </row>
    <row r="50" spans="1:12">
      <c r="A50" s="304"/>
      <c r="B50" s="303"/>
      <c r="C50" s="144">
        <v>2015</v>
      </c>
      <c r="D50" s="227">
        <v>844</v>
      </c>
      <c r="E50" s="228">
        <v>3721</v>
      </c>
      <c r="F50" s="145">
        <f t="shared" si="0"/>
        <v>0.22682074711099168</v>
      </c>
      <c r="G50" s="227">
        <v>936</v>
      </c>
      <c r="H50" s="228">
        <v>3768</v>
      </c>
      <c r="I50" s="145">
        <f t="shared" si="1"/>
        <v>0.24840764331210191</v>
      </c>
      <c r="J50" s="227">
        <v>357</v>
      </c>
      <c r="K50" s="228">
        <v>1732</v>
      </c>
      <c r="L50" s="145">
        <f t="shared" si="2"/>
        <v>0.20612009237875289</v>
      </c>
    </row>
    <row r="53" spans="1:12">
      <c r="D53" s="284" t="s">
        <v>42</v>
      </c>
      <c r="E53" s="285"/>
      <c r="F53" s="285"/>
      <c r="G53" s="284" t="s">
        <v>71</v>
      </c>
      <c r="H53" s="285"/>
      <c r="I53" s="286"/>
      <c r="J53" s="285" t="s">
        <v>43</v>
      </c>
      <c r="K53" s="285"/>
      <c r="L53" s="286"/>
    </row>
    <row r="54" spans="1:12">
      <c r="A54" s="136"/>
      <c r="B54" s="137"/>
      <c r="C54" s="254" t="s">
        <v>0</v>
      </c>
      <c r="D54" s="229" t="s">
        <v>40</v>
      </c>
      <c r="E54" s="230" t="s">
        <v>41</v>
      </c>
      <c r="F54" s="245" t="s">
        <v>55</v>
      </c>
      <c r="G54" s="229" t="s">
        <v>40</v>
      </c>
      <c r="H54" s="230" t="s">
        <v>41</v>
      </c>
      <c r="I54" s="138" t="s">
        <v>55</v>
      </c>
      <c r="J54" s="248" t="s">
        <v>40</v>
      </c>
      <c r="K54" s="230" t="s">
        <v>41</v>
      </c>
      <c r="L54" s="138" t="s">
        <v>55</v>
      </c>
    </row>
    <row r="55" spans="1:12">
      <c r="A55" s="146"/>
      <c r="B55" s="287" t="s">
        <v>36</v>
      </c>
      <c r="C55" s="255">
        <v>2013</v>
      </c>
      <c r="D55" s="251">
        <v>53576</v>
      </c>
      <c r="E55" s="241">
        <v>88371</v>
      </c>
      <c r="F55" s="246">
        <f>D55/E55</f>
        <v>0.60626223534870038</v>
      </c>
      <c r="G55" s="251">
        <v>64548</v>
      </c>
      <c r="H55" s="241">
        <v>88423</v>
      </c>
      <c r="I55" s="242">
        <f>G55/H55</f>
        <v>0.72999106567295835</v>
      </c>
      <c r="J55" s="249">
        <v>12143</v>
      </c>
      <c r="K55" s="241">
        <v>35630</v>
      </c>
      <c r="L55" s="242">
        <f>J55/K55</f>
        <v>0.34080830760595004</v>
      </c>
    </row>
    <row r="56" spans="1:12">
      <c r="A56" s="146"/>
      <c r="B56" s="288"/>
      <c r="C56" s="256">
        <v>2014</v>
      </c>
      <c r="D56" s="251">
        <v>53105</v>
      </c>
      <c r="E56" s="241">
        <v>89746</v>
      </c>
      <c r="F56" s="246">
        <f t="shared" ref="F56:F57" si="3">D56/E56</f>
        <v>0.59172553651416215</v>
      </c>
      <c r="G56" s="251">
        <v>62851</v>
      </c>
      <c r="H56" s="241">
        <v>89744</v>
      </c>
      <c r="I56" s="242">
        <f t="shared" ref="I56:I57" si="4">G56/H56</f>
        <v>0.7003365127473703</v>
      </c>
      <c r="J56" s="249">
        <v>15122</v>
      </c>
      <c r="K56" s="241">
        <v>37139</v>
      </c>
      <c r="L56" s="242">
        <f t="shared" ref="L56:L57" si="5">J56/K56</f>
        <v>0.4071730525862301</v>
      </c>
    </row>
    <row r="57" spans="1:12">
      <c r="A57" s="147"/>
      <c r="B57" s="289"/>
      <c r="C57" s="257">
        <v>2015</v>
      </c>
      <c r="D57" s="252">
        <v>36375</v>
      </c>
      <c r="E57" s="243">
        <v>86991</v>
      </c>
      <c r="F57" s="247">
        <f t="shared" si="3"/>
        <v>0.41814670483153432</v>
      </c>
      <c r="G57" s="252">
        <v>42649</v>
      </c>
      <c r="H57" s="243">
        <v>86931</v>
      </c>
      <c r="I57" s="244">
        <f t="shared" si="4"/>
        <v>0.49060749329928333</v>
      </c>
      <c r="J57" s="250">
        <v>15464</v>
      </c>
      <c r="K57" s="243">
        <v>36985</v>
      </c>
      <c r="L57" s="244">
        <f t="shared" si="5"/>
        <v>0.41811545221035556</v>
      </c>
    </row>
    <row r="58" spans="1:12">
      <c r="A58" s="258"/>
      <c r="B58" s="259"/>
      <c r="C58" s="260"/>
      <c r="D58" s="263"/>
      <c r="E58" s="261"/>
      <c r="F58" s="262"/>
      <c r="G58" s="261"/>
      <c r="H58" s="261"/>
      <c r="I58" s="262"/>
      <c r="J58" s="261"/>
      <c r="K58" s="261"/>
      <c r="L58" s="262"/>
    </row>
    <row r="59" spans="1:12">
      <c r="A59" s="258"/>
      <c r="B59" s="259"/>
      <c r="C59" s="260"/>
      <c r="D59" s="261"/>
      <c r="E59" s="261"/>
      <c r="F59" s="262"/>
      <c r="G59" s="261"/>
      <c r="H59" s="261"/>
      <c r="I59" s="262"/>
      <c r="J59" s="261"/>
      <c r="K59" s="261"/>
      <c r="L59" s="262"/>
    </row>
    <row r="60" spans="1:12">
      <c r="D60" s="264"/>
    </row>
    <row r="61" spans="1:12">
      <c r="D61" s="265"/>
    </row>
    <row r="62" spans="1:12">
      <c r="B62" s="133" t="s">
        <v>80</v>
      </c>
      <c r="D62" s="284" t="s">
        <v>42</v>
      </c>
      <c r="E62" s="285"/>
      <c r="F62" s="285"/>
      <c r="G62" s="284" t="s">
        <v>71</v>
      </c>
      <c r="H62" s="285"/>
      <c r="I62" s="286"/>
      <c r="J62" s="285" t="s">
        <v>43</v>
      </c>
      <c r="K62" s="285"/>
      <c r="L62" s="286"/>
    </row>
    <row r="63" spans="1:12">
      <c r="A63" s="136"/>
      <c r="B63" s="137"/>
      <c r="C63" s="139" t="s">
        <v>0</v>
      </c>
      <c r="D63" s="229" t="s">
        <v>40</v>
      </c>
      <c r="E63" s="230" t="s">
        <v>41</v>
      </c>
      <c r="F63" s="245" t="s">
        <v>55</v>
      </c>
      <c r="G63" s="229" t="s">
        <v>40</v>
      </c>
      <c r="H63" s="230" t="s">
        <v>41</v>
      </c>
      <c r="I63" s="138" t="s">
        <v>55</v>
      </c>
      <c r="J63" s="248" t="s">
        <v>40</v>
      </c>
      <c r="K63" s="230" t="s">
        <v>41</v>
      </c>
      <c r="L63" s="138" t="s">
        <v>55</v>
      </c>
    </row>
    <row r="64" spans="1:12">
      <c r="A64" s="146"/>
      <c r="B64" s="287" t="s">
        <v>36</v>
      </c>
      <c r="C64" s="255">
        <v>2013</v>
      </c>
      <c r="D64" s="253">
        <v>54742</v>
      </c>
      <c r="E64" s="241">
        <v>91444</v>
      </c>
      <c r="F64" s="246">
        <f>D64/E64</f>
        <v>0.59863960456672938</v>
      </c>
      <c r="G64" s="251">
        <v>66245</v>
      </c>
      <c r="H64" s="241">
        <v>91508</v>
      </c>
      <c r="I64" s="242">
        <f>G64/H64</f>
        <v>0.72392577698124749</v>
      </c>
      <c r="J64" s="249">
        <v>12389</v>
      </c>
      <c r="K64" s="241">
        <v>36759</v>
      </c>
      <c r="L64" s="242">
        <f>J64/K64</f>
        <v>0.33703310753828997</v>
      </c>
    </row>
    <row r="65" spans="1:12">
      <c r="A65" s="146"/>
      <c r="B65" s="288"/>
      <c r="C65" s="256">
        <v>2014</v>
      </c>
      <c r="D65" s="251">
        <v>54278</v>
      </c>
      <c r="E65" s="241">
        <v>92740</v>
      </c>
      <c r="F65" s="246">
        <f t="shared" ref="F65:F66" si="6">D65/E65</f>
        <v>0.58527064912659044</v>
      </c>
      <c r="G65" s="251">
        <v>64430</v>
      </c>
      <c r="H65" s="241">
        <v>92732</v>
      </c>
      <c r="I65" s="242">
        <f t="shared" ref="I65:I66" si="7">G65/H65</f>
        <v>0.69479791226329635</v>
      </c>
      <c r="J65" s="249">
        <v>15383</v>
      </c>
      <c r="K65" s="241">
        <v>38032</v>
      </c>
      <c r="L65" s="242">
        <f t="shared" ref="L65:L66" si="8">J65/K65</f>
        <v>0.40447517879680267</v>
      </c>
    </row>
    <row r="66" spans="1:12">
      <c r="A66" s="147"/>
      <c r="B66" s="289"/>
      <c r="C66" s="257">
        <v>2015</v>
      </c>
      <c r="D66" s="252">
        <v>37173</v>
      </c>
      <c r="E66" s="243">
        <v>90251</v>
      </c>
      <c r="F66" s="247">
        <f t="shared" si="6"/>
        <v>0.41188463285725369</v>
      </c>
      <c r="G66" s="252">
        <v>43652</v>
      </c>
      <c r="H66" s="243">
        <v>90168</v>
      </c>
      <c r="I66" s="244">
        <f t="shared" si="7"/>
        <v>0.48411853429154467</v>
      </c>
      <c r="J66" s="250">
        <v>15795</v>
      </c>
      <c r="K66" s="243">
        <v>38011</v>
      </c>
      <c r="L66" s="244">
        <f t="shared" si="8"/>
        <v>0.41553760753466101</v>
      </c>
    </row>
  </sheetData>
  <mergeCells count="43">
    <mergeCell ref="B9:B11"/>
    <mergeCell ref="D1:F1"/>
    <mergeCell ref="G1:I1"/>
    <mergeCell ref="J1:L1"/>
    <mergeCell ref="B3:B5"/>
    <mergeCell ref="B6:B8"/>
    <mergeCell ref="A9:A11"/>
    <mergeCell ref="A6:A8"/>
    <mergeCell ref="A3:A5"/>
    <mergeCell ref="D53:F53"/>
    <mergeCell ref="A33:A35"/>
    <mergeCell ref="A30:A32"/>
    <mergeCell ref="A27:A29"/>
    <mergeCell ref="A24:A26"/>
    <mergeCell ref="A21:A23"/>
    <mergeCell ref="A18:A20"/>
    <mergeCell ref="B48:B50"/>
    <mergeCell ref="A48:A50"/>
    <mergeCell ref="A45:A47"/>
    <mergeCell ref="A42:A44"/>
    <mergeCell ref="A39:A41"/>
    <mergeCell ref="A36:A38"/>
    <mergeCell ref="B39:B41"/>
    <mergeCell ref="B42:B44"/>
    <mergeCell ref="B45:B47"/>
    <mergeCell ref="B12:B14"/>
    <mergeCell ref="B15:B17"/>
    <mergeCell ref="B18:B20"/>
    <mergeCell ref="B21:B23"/>
    <mergeCell ref="B24:B26"/>
    <mergeCell ref="B27:B29"/>
    <mergeCell ref="A15:A17"/>
    <mergeCell ref="A12:A14"/>
    <mergeCell ref="B30:B32"/>
    <mergeCell ref="B33:B35"/>
    <mergeCell ref="B36:B38"/>
    <mergeCell ref="D62:F62"/>
    <mergeCell ref="G62:I62"/>
    <mergeCell ref="J62:L62"/>
    <mergeCell ref="B64:B66"/>
    <mergeCell ref="G53:I53"/>
    <mergeCell ref="J53:L53"/>
    <mergeCell ref="B55:B57"/>
  </mergeCells>
  <pageMargins left="0.45" right="0.45" top="0.5" bottom="0.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baseColWidth="10" defaultColWidth="8.83203125" defaultRowHeight="14" x14ac:dyDescent="0"/>
  <cols>
    <col min="1" max="1" width="18.5" bestFit="1" customWidth="1"/>
    <col min="2" max="2" width="34.83203125" style="85" bestFit="1" customWidth="1"/>
    <col min="3" max="3" width="9.5" style="82" bestFit="1" customWidth="1"/>
    <col min="4" max="5" width="22" style="193" bestFit="1" customWidth="1"/>
    <col min="6" max="6" width="18.6640625" style="84" bestFit="1" customWidth="1"/>
    <col min="7" max="8" width="35.1640625" style="193" bestFit="1" customWidth="1"/>
    <col min="9" max="9" width="31.83203125" style="84" bestFit="1" customWidth="1"/>
    <col min="10" max="11" width="18" style="193" bestFit="1" customWidth="1"/>
    <col min="12" max="12" width="14.6640625" style="84" bestFit="1" customWidth="1"/>
    <col min="13" max="14" width="25.1640625" style="193" bestFit="1" customWidth="1"/>
    <col min="15" max="15" width="22" style="84" bestFit="1" customWidth="1"/>
    <col min="16" max="17" width="34.83203125" style="193" bestFit="1" customWidth="1"/>
    <col min="18" max="18" width="31.5" style="84" bestFit="1" customWidth="1"/>
    <col min="261" max="261" width="14" bestFit="1" customWidth="1"/>
    <col min="262" max="262" width="34.83203125" bestFit="1" customWidth="1"/>
    <col min="263" max="264" width="17.5" bestFit="1" customWidth="1"/>
    <col min="265" max="265" width="14.1640625" bestFit="1" customWidth="1"/>
    <col min="266" max="267" width="13.5" bestFit="1" customWidth="1"/>
    <col min="268" max="268" width="10.1640625" bestFit="1" customWidth="1"/>
    <col min="269" max="270" width="20.5" bestFit="1" customWidth="1"/>
    <col min="271" max="271" width="17.5" bestFit="1" customWidth="1"/>
    <col min="272" max="273" width="30.33203125" bestFit="1" customWidth="1"/>
    <col min="274" max="274" width="27" bestFit="1" customWidth="1"/>
    <col min="517" max="517" width="14" bestFit="1" customWidth="1"/>
    <col min="518" max="518" width="34.83203125" bestFit="1" customWidth="1"/>
    <col min="519" max="520" width="17.5" bestFit="1" customWidth="1"/>
    <col min="521" max="521" width="14.1640625" bestFit="1" customWidth="1"/>
    <col min="522" max="523" width="13.5" bestFit="1" customWidth="1"/>
    <col min="524" max="524" width="10.1640625" bestFit="1" customWidth="1"/>
    <col min="525" max="526" width="20.5" bestFit="1" customWidth="1"/>
    <col min="527" max="527" width="17.5" bestFit="1" customWidth="1"/>
    <col min="528" max="529" width="30.33203125" bestFit="1" customWidth="1"/>
    <col min="530" max="530" width="27" bestFit="1" customWidth="1"/>
    <col min="773" max="773" width="14" bestFit="1" customWidth="1"/>
    <col min="774" max="774" width="34.83203125" bestFit="1" customWidth="1"/>
    <col min="775" max="776" width="17.5" bestFit="1" customWidth="1"/>
    <col min="777" max="777" width="14.1640625" bestFit="1" customWidth="1"/>
    <col min="778" max="779" width="13.5" bestFit="1" customWidth="1"/>
    <col min="780" max="780" width="10.1640625" bestFit="1" customWidth="1"/>
    <col min="781" max="782" width="20.5" bestFit="1" customWidth="1"/>
    <col min="783" max="783" width="17.5" bestFit="1" customWidth="1"/>
    <col min="784" max="785" width="30.33203125" bestFit="1" customWidth="1"/>
    <col min="786" max="786" width="27" bestFit="1" customWidth="1"/>
    <col min="1029" max="1029" width="14" bestFit="1" customWidth="1"/>
    <col min="1030" max="1030" width="34.83203125" bestFit="1" customWidth="1"/>
    <col min="1031" max="1032" width="17.5" bestFit="1" customWidth="1"/>
    <col min="1033" max="1033" width="14.1640625" bestFit="1" customWidth="1"/>
    <col min="1034" max="1035" width="13.5" bestFit="1" customWidth="1"/>
    <col min="1036" max="1036" width="10.1640625" bestFit="1" customWidth="1"/>
    <col min="1037" max="1038" width="20.5" bestFit="1" customWidth="1"/>
    <col min="1039" max="1039" width="17.5" bestFit="1" customWidth="1"/>
    <col min="1040" max="1041" width="30.33203125" bestFit="1" customWidth="1"/>
    <col min="1042" max="1042" width="27" bestFit="1" customWidth="1"/>
    <col min="1285" max="1285" width="14" bestFit="1" customWidth="1"/>
    <col min="1286" max="1286" width="34.83203125" bestFit="1" customWidth="1"/>
    <col min="1287" max="1288" width="17.5" bestFit="1" customWidth="1"/>
    <col min="1289" max="1289" width="14.1640625" bestFit="1" customWidth="1"/>
    <col min="1290" max="1291" width="13.5" bestFit="1" customWidth="1"/>
    <col min="1292" max="1292" width="10.1640625" bestFit="1" customWidth="1"/>
    <col min="1293" max="1294" width="20.5" bestFit="1" customWidth="1"/>
    <col min="1295" max="1295" width="17.5" bestFit="1" customWidth="1"/>
    <col min="1296" max="1297" width="30.33203125" bestFit="1" customWidth="1"/>
    <col min="1298" max="1298" width="27" bestFit="1" customWidth="1"/>
    <col min="1541" max="1541" width="14" bestFit="1" customWidth="1"/>
    <col min="1542" max="1542" width="34.83203125" bestFit="1" customWidth="1"/>
    <col min="1543" max="1544" width="17.5" bestFit="1" customWidth="1"/>
    <col min="1545" max="1545" width="14.1640625" bestFit="1" customWidth="1"/>
    <col min="1546" max="1547" width="13.5" bestFit="1" customWidth="1"/>
    <col min="1548" max="1548" width="10.1640625" bestFit="1" customWidth="1"/>
    <col min="1549" max="1550" width="20.5" bestFit="1" customWidth="1"/>
    <col min="1551" max="1551" width="17.5" bestFit="1" customWidth="1"/>
    <col min="1552" max="1553" width="30.33203125" bestFit="1" customWidth="1"/>
    <col min="1554" max="1554" width="27" bestFit="1" customWidth="1"/>
    <col min="1797" max="1797" width="14" bestFit="1" customWidth="1"/>
    <col min="1798" max="1798" width="34.83203125" bestFit="1" customWidth="1"/>
    <col min="1799" max="1800" width="17.5" bestFit="1" customWidth="1"/>
    <col min="1801" max="1801" width="14.1640625" bestFit="1" customWidth="1"/>
    <col min="1802" max="1803" width="13.5" bestFit="1" customWidth="1"/>
    <col min="1804" max="1804" width="10.1640625" bestFit="1" customWidth="1"/>
    <col min="1805" max="1806" width="20.5" bestFit="1" customWidth="1"/>
    <col min="1807" max="1807" width="17.5" bestFit="1" customWidth="1"/>
    <col min="1808" max="1809" width="30.33203125" bestFit="1" customWidth="1"/>
    <col min="1810" max="1810" width="27" bestFit="1" customWidth="1"/>
    <col min="2053" max="2053" width="14" bestFit="1" customWidth="1"/>
    <col min="2054" max="2054" width="34.83203125" bestFit="1" customWidth="1"/>
    <col min="2055" max="2056" width="17.5" bestFit="1" customWidth="1"/>
    <col min="2057" max="2057" width="14.1640625" bestFit="1" customWidth="1"/>
    <col min="2058" max="2059" width="13.5" bestFit="1" customWidth="1"/>
    <col min="2060" max="2060" width="10.1640625" bestFit="1" customWidth="1"/>
    <col min="2061" max="2062" width="20.5" bestFit="1" customWidth="1"/>
    <col min="2063" max="2063" width="17.5" bestFit="1" customWidth="1"/>
    <col min="2064" max="2065" width="30.33203125" bestFit="1" customWidth="1"/>
    <col min="2066" max="2066" width="27" bestFit="1" customWidth="1"/>
    <col min="2309" max="2309" width="14" bestFit="1" customWidth="1"/>
    <col min="2310" max="2310" width="34.83203125" bestFit="1" customWidth="1"/>
    <col min="2311" max="2312" width="17.5" bestFit="1" customWidth="1"/>
    <col min="2313" max="2313" width="14.1640625" bestFit="1" customWidth="1"/>
    <col min="2314" max="2315" width="13.5" bestFit="1" customWidth="1"/>
    <col min="2316" max="2316" width="10.1640625" bestFit="1" customWidth="1"/>
    <col min="2317" max="2318" width="20.5" bestFit="1" customWidth="1"/>
    <col min="2319" max="2319" width="17.5" bestFit="1" customWidth="1"/>
    <col min="2320" max="2321" width="30.33203125" bestFit="1" customWidth="1"/>
    <col min="2322" max="2322" width="27" bestFit="1" customWidth="1"/>
    <col min="2565" max="2565" width="14" bestFit="1" customWidth="1"/>
    <col min="2566" max="2566" width="34.83203125" bestFit="1" customWidth="1"/>
    <col min="2567" max="2568" width="17.5" bestFit="1" customWidth="1"/>
    <col min="2569" max="2569" width="14.1640625" bestFit="1" customWidth="1"/>
    <col min="2570" max="2571" width="13.5" bestFit="1" customWidth="1"/>
    <col min="2572" max="2572" width="10.1640625" bestFit="1" customWidth="1"/>
    <col min="2573" max="2574" width="20.5" bestFit="1" customWidth="1"/>
    <col min="2575" max="2575" width="17.5" bestFit="1" customWidth="1"/>
    <col min="2576" max="2577" width="30.33203125" bestFit="1" customWidth="1"/>
    <col min="2578" max="2578" width="27" bestFit="1" customWidth="1"/>
    <col min="2821" max="2821" width="14" bestFit="1" customWidth="1"/>
    <col min="2822" max="2822" width="34.83203125" bestFit="1" customWidth="1"/>
    <col min="2823" max="2824" width="17.5" bestFit="1" customWidth="1"/>
    <col min="2825" max="2825" width="14.1640625" bestFit="1" customWidth="1"/>
    <col min="2826" max="2827" width="13.5" bestFit="1" customWidth="1"/>
    <col min="2828" max="2828" width="10.1640625" bestFit="1" customWidth="1"/>
    <col min="2829" max="2830" width="20.5" bestFit="1" customWidth="1"/>
    <col min="2831" max="2831" width="17.5" bestFit="1" customWidth="1"/>
    <col min="2832" max="2833" width="30.33203125" bestFit="1" customWidth="1"/>
    <col min="2834" max="2834" width="27" bestFit="1" customWidth="1"/>
    <col min="3077" max="3077" width="14" bestFit="1" customWidth="1"/>
    <col min="3078" max="3078" width="34.83203125" bestFit="1" customWidth="1"/>
    <col min="3079" max="3080" width="17.5" bestFit="1" customWidth="1"/>
    <col min="3081" max="3081" width="14.1640625" bestFit="1" customWidth="1"/>
    <col min="3082" max="3083" width="13.5" bestFit="1" customWidth="1"/>
    <col min="3084" max="3084" width="10.1640625" bestFit="1" customWidth="1"/>
    <col min="3085" max="3086" width="20.5" bestFit="1" customWidth="1"/>
    <col min="3087" max="3087" width="17.5" bestFit="1" customWidth="1"/>
    <col min="3088" max="3089" width="30.33203125" bestFit="1" customWidth="1"/>
    <col min="3090" max="3090" width="27" bestFit="1" customWidth="1"/>
    <col min="3333" max="3333" width="14" bestFit="1" customWidth="1"/>
    <col min="3334" max="3334" width="34.83203125" bestFit="1" customWidth="1"/>
    <col min="3335" max="3336" width="17.5" bestFit="1" customWidth="1"/>
    <col min="3337" max="3337" width="14.1640625" bestFit="1" customWidth="1"/>
    <col min="3338" max="3339" width="13.5" bestFit="1" customWidth="1"/>
    <col min="3340" max="3340" width="10.1640625" bestFit="1" customWidth="1"/>
    <col min="3341" max="3342" width="20.5" bestFit="1" customWidth="1"/>
    <col min="3343" max="3343" width="17.5" bestFit="1" customWidth="1"/>
    <col min="3344" max="3345" width="30.33203125" bestFit="1" customWidth="1"/>
    <col min="3346" max="3346" width="27" bestFit="1" customWidth="1"/>
    <col min="3589" max="3589" width="14" bestFit="1" customWidth="1"/>
    <col min="3590" max="3590" width="34.83203125" bestFit="1" customWidth="1"/>
    <col min="3591" max="3592" width="17.5" bestFit="1" customWidth="1"/>
    <col min="3593" max="3593" width="14.1640625" bestFit="1" customWidth="1"/>
    <col min="3594" max="3595" width="13.5" bestFit="1" customWidth="1"/>
    <col min="3596" max="3596" width="10.1640625" bestFit="1" customWidth="1"/>
    <col min="3597" max="3598" width="20.5" bestFit="1" customWidth="1"/>
    <col min="3599" max="3599" width="17.5" bestFit="1" customWidth="1"/>
    <col min="3600" max="3601" width="30.33203125" bestFit="1" customWidth="1"/>
    <col min="3602" max="3602" width="27" bestFit="1" customWidth="1"/>
    <col min="3845" max="3845" width="14" bestFit="1" customWidth="1"/>
    <col min="3846" max="3846" width="34.83203125" bestFit="1" customWidth="1"/>
    <col min="3847" max="3848" width="17.5" bestFit="1" customWidth="1"/>
    <col min="3849" max="3849" width="14.1640625" bestFit="1" customWidth="1"/>
    <col min="3850" max="3851" width="13.5" bestFit="1" customWidth="1"/>
    <col min="3852" max="3852" width="10.1640625" bestFit="1" customWidth="1"/>
    <col min="3853" max="3854" width="20.5" bestFit="1" customWidth="1"/>
    <col min="3855" max="3855" width="17.5" bestFit="1" customWidth="1"/>
    <col min="3856" max="3857" width="30.33203125" bestFit="1" customWidth="1"/>
    <col min="3858" max="3858" width="27" bestFit="1" customWidth="1"/>
    <col min="4101" max="4101" width="14" bestFit="1" customWidth="1"/>
    <col min="4102" max="4102" width="34.83203125" bestFit="1" customWidth="1"/>
    <col min="4103" max="4104" width="17.5" bestFit="1" customWidth="1"/>
    <col min="4105" max="4105" width="14.1640625" bestFit="1" customWidth="1"/>
    <col min="4106" max="4107" width="13.5" bestFit="1" customWidth="1"/>
    <col min="4108" max="4108" width="10.1640625" bestFit="1" customWidth="1"/>
    <col min="4109" max="4110" width="20.5" bestFit="1" customWidth="1"/>
    <col min="4111" max="4111" width="17.5" bestFit="1" customWidth="1"/>
    <col min="4112" max="4113" width="30.33203125" bestFit="1" customWidth="1"/>
    <col min="4114" max="4114" width="27" bestFit="1" customWidth="1"/>
    <col min="4357" max="4357" width="14" bestFit="1" customWidth="1"/>
    <col min="4358" max="4358" width="34.83203125" bestFit="1" customWidth="1"/>
    <col min="4359" max="4360" width="17.5" bestFit="1" customWidth="1"/>
    <col min="4361" max="4361" width="14.1640625" bestFit="1" customWidth="1"/>
    <col min="4362" max="4363" width="13.5" bestFit="1" customWidth="1"/>
    <col min="4364" max="4364" width="10.1640625" bestFit="1" customWidth="1"/>
    <col min="4365" max="4366" width="20.5" bestFit="1" customWidth="1"/>
    <col min="4367" max="4367" width="17.5" bestFit="1" customWidth="1"/>
    <col min="4368" max="4369" width="30.33203125" bestFit="1" customWidth="1"/>
    <col min="4370" max="4370" width="27" bestFit="1" customWidth="1"/>
    <col min="4613" max="4613" width="14" bestFit="1" customWidth="1"/>
    <col min="4614" max="4614" width="34.83203125" bestFit="1" customWidth="1"/>
    <col min="4615" max="4616" width="17.5" bestFit="1" customWidth="1"/>
    <col min="4617" max="4617" width="14.1640625" bestFit="1" customWidth="1"/>
    <col min="4618" max="4619" width="13.5" bestFit="1" customWidth="1"/>
    <col min="4620" max="4620" width="10.1640625" bestFit="1" customWidth="1"/>
    <col min="4621" max="4622" width="20.5" bestFit="1" customWidth="1"/>
    <col min="4623" max="4623" width="17.5" bestFit="1" customWidth="1"/>
    <col min="4624" max="4625" width="30.33203125" bestFit="1" customWidth="1"/>
    <col min="4626" max="4626" width="27" bestFit="1" customWidth="1"/>
    <col min="4869" max="4869" width="14" bestFit="1" customWidth="1"/>
    <col min="4870" max="4870" width="34.83203125" bestFit="1" customWidth="1"/>
    <col min="4871" max="4872" width="17.5" bestFit="1" customWidth="1"/>
    <col min="4873" max="4873" width="14.1640625" bestFit="1" customWidth="1"/>
    <col min="4874" max="4875" width="13.5" bestFit="1" customWidth="1"/>
    <col min="4876" max="4876" width="10.1640625" bestFit="1" customWidth="1"/>
    <col min="4877" max="4878" width="20.5" bestFit="1" customWidth="1"/>
    <col min="4879" max="4879" width="17.5" bestFit="1" customWidth="1"/>
    <col min="4880" max="4881" width="30.33203125" bestFit="1" customWidth="1"/>
    <col min="4882" max="4882" width="27" bestFit="1" customWidth="1"/>
    <col min="5125" max="5125" width="14" bestFit="1" customWidth="1"/>
    <col min="5126" max="5126" width="34.83203125" bestFit="1" customWidth="1"/>
    <col min="5127" max="5128" width="17.5" bestFit="1" customWidth="1"/>
    <col min="5129" max="5129" width="14.1640625" bestFit="1" customWidth="1"/>
    <col min="5130" max="5131" width="13.5" bestFit="1" customWidth="1"/>
    <col min="5132" max="5132" width="10.1640625" bestFit="1" customWidth="1"/>
    <col min="5133" max="5134" width="20.5" bestFit="1" customWidth="1"/>
    <col min="5135" max="5135" width="17.5" bestFit="1" customWidth="1"/>
    <col min="5136" max="5137" width="30.33203125" bestFit="1" customWidth="1"/>
    <col min="5138" max="5138" width="27" bestFit="1" customWidth="1"/>
    <col min="5381" max="5381" width="14" bestFit="1" customWidth="1"/>
    <col min="5382" max="5382" width="34.83203125" bestFit="1" customWidth="1"/>
    <col min="5383" max="5384" width="17.5" bestFit="1" customWidth="1"/>
    <col min="5385" max="5385" width="14.1640625" bestFit="1" customWidth="1"/>
    <col min="5386" max="5387" width="13.5" bestFit="1" customWidth="1"/>
    <col min="5388" max="5388" width="10.1640625" bestFit="1" customWidth="1"/>
    <col min="5389" max="5390" width="20.5" bestFit="1" customWidth="1"/>
    <col min="5391" max="5391" width="17.5" bestFit="1" customWidth="1"/>
    <col min="5392" max="5393" width="30.33203125" bestFit="1" customWidth="1"/>
    <col min="5394" max="5394" width="27" bestFit="1" customWidth="1"/>
    <col min="5637" max="5637" width="14" bestFit="1" customWidth="1"/>
    <col min="5638" max="5638" width="34.83203125" bestFit="1" customWidth="1"/>
    <col min="5639" max="5640" width="17.5" bestFit="1" customWidth="1"/>
    <col min="5641" max="5641" width="14.1640625" bestFit="1" customWidth="1"/>
    <col min="5642" max="5643" width="13.5" bestFit="1" customWidth="1"/>
    <col min="5644" max="5644" width="10.1640625" bestFit="1" customWidth="1"/>
    <col min="5645" max="5646" width="20.5" bestFit="1" customWidth="1"/>
    <col min="5647" max="5647" width="17.5" bestFit="1" customWidth="1"/>
    <col min="5648" max="5649" width="30.33203125" bestFit="1" customWidth="1"/>
    <col min="5650" max="5650" width="27" bestFit="1" customWidth="1"/>
    <col min="5893" max="5893" width="14" bestFit="1" customWidth="1"/>
    <col min="5894" max="5894" width="34.83203125" bestFit="1" customWidth="1"/>
    <col min="5895" max="5896" width="17.5" bestFit="1" customWidth="1"/>
    <col min="5897" max="5897" width="14.1640625" bestFit="1" customWidth="1"/>
    <col min="5898" max="5899" width="13.5" bestFit="1" customWidth="1"/>
    <col min="5900" max="5900" width="10.1640625" bestFit="1" customWidth="1"/>
    <col min="5901" max="5902" width="20.5" bestFit="1" customWidth="1"/>
    <col min="5903" max="5903" width="17.5" bestFit="1" customWidth="1"/>
    <col min="5904" max="5905" width="30.33203125" bestFit="1" customWidth="1"/>
    <col min="5906" max="5906" width="27" bestFit="1" customWidth="1"/>
    <col min="6149" max="6149" width="14" bestFit="1" customWidth="1"/>
    <col min="6150" max="6150" width="34.83203125" bestFit="1" customWidth="1"/>
    <col min="6151" max="6152" width="17.5" bestFit="1" customWidth="1"/>
    <col min="6153" max="6153" width="14.1640625" bestFit="1" customWidth="1"/>
    <col min="6154" max="6155" width="13.5" bestFit="1" customWidth="1"/>
    <col min="6156" max="6156" width="10.1640625" bestFit="1" customWidth="1"/>
    <col min="6157" max="6158" width="20.5" bestFit="1" customWidth="1"/>
    <col min="6159" max="6159" width="17.5" bestFit="1" customWidth="1"/>
    <col min="6160" max="6161" width="30.33203125" bestFit="1" customWidth="1"/>
    <col min="6162" max="6162" width="27" bestFit="1" customWidth="1"/>
    <col min="6405" max="6405" width="14" bestFit="1" customWidth="1"/>
    <col min="6406" max="6406" width="34.83203125" bestFit="1" customWidth="1"/>
    <col min="6407" max="6408" width="17.5" bestFit="1" customWidth="1"/>
    <col min="6409" max="6409" width="14.1640625" bestFit="1" customWidth="1"/>
    <col min="6410" max="6411" width="13.5" bestFit="1" customWidth="1"/>
    <col min="6412" max="6412" width="10.1640625" bestFit="1" customWidth="1"/>
    <col min="6413" max="6414" width="20.5" bestFit="1" customWidth="1"/>
    <col min="6415" max="6415" width="17.5" bestFit="1" customWidth="1"/>
    <col min="6416" max="6417" width="30.33203125" bestFit="1" customWidth="1"/>
    <col min="6418" max="6418" width="27" bestFit="1" customWidth="1"/>
    <col min="6661" max="6661" width="14" bestFit="1" customWidth="1"/>
    <col min="6662" max="6662" width="34.83203125" bestFit="1" customWidth="1"/>
    <col min="6663" max="6664" width="17.5" bestFit="1" customWidth="1"/>
    <col min="6665" max="6665" width="14.1640625" bestFit="1" customWidth="1"/>
    <col min="6666" max="6667" width="13.5" bestFit="1" customWidth="1"/>
    <col min="6668" max="6668" width="10.1640625" bestFit="1" customWidth="1"/>
    <col min="6669" max="6670" width="20.5" bestFit="1" customWidth="1"/>
    <col min="6671" max="6671" width="17.5" bestFit="1" customWidth="1"/>
    <col min="6672" max="6673" width="30.33203125" bestFit="1" customWidth="1"/>
    <col min="6674" max="6674" width="27" bestFit="1" customWidth="1"/>
    <col min="6917" max="6917" width="14" bestFit="1" customWidth="1"/>
    <col min="6918" max="6918" width="34.83203125" bestFit="1" customWidth="1"/>
    <col min="6919" max="6920" width="17.5" bestFit="1" customWidth="1"/>
    <col min="6921" max="6921" width="14.1640625" bestFit="1" customWidth="1"/>
    <col min="6922" max="6923" width="13.5" bestFit="1" customWidth="1"/>
    <col min="6924" max="6924" width="10.1640625" bestFit="1" customWidth="1"/>
    <col min="6925" max="6926" width="20.5" bestFit="1" customWidth="1"/>
    <col min="6927" max="6927" width="17.5" bestFit="1" customWidth="1"/>
    <col min="6928" max="6929" width="30.33203125" bestFit="1" customWidth="1"/>
    <col min="6930" max="6930" width="27" bestFit="1" customWidth="1"/>
    <col min="7173" max="7173" width="14" bestFit="1" customWidth="1"/>
    <col min="7174" max="7174" width="34.83203125" bestFit="1" customWidth="1"/>
    <col min="7175" max="7176" width="17.5" bestFit="1" customWidth="1"/>
    <col min="7177" max="7177" width="14.1640625" bestFit="1" customWidth="1"/>
    <col min="7178" max="7179" width="13.5" bestFit="1" customWidth="1"/>
    <col min="7180" max="7180" width="10.1640625" bestFit="1" customWidth="1"/>
    <col min="7181" max="7182" width="20.5" bestFit="1" customWidth="1"/>
    <col min="7183" max="7183" width="17.5" bestFit="1" customWidth="1"/>
    <col min="7184" max="7185" width="30.33203125" bestFit="1" customWidth="1"/>
    <col min="7186" max="7186" width="27" bestFit="1" customWidth="1"/>
    <col min="7429" max="7429" width="14" bestFit="1" customWidth="1"/>
    <col min="7430" max="7430" width="34.83203125" bestFit="1" customWidth="1"/>
    <col min="7431" max="7432" width="17.5" bestFit="1" customWidth="1"/>
    <col min="7433" max="7433" width="14.1640625" bestFit="1" customWidth="1"/>
    <col min="7434" max="7435" width="13.5" bestFit="1" customWidth="1"/>
    <col min="7436" max="7436" width="10.1640625" bestFit="1" customWidth="1"/>
    <col min="7437" max="7438" width="20.5" bestFit="1" customWidth="1"/>
    <col min="7439" max="7439" width="17.5" bestFit="1" customWidth="1"/>
    <col min="7440" max="7441" width="30.33203125" bestFit="1" customWidth="1"/>
    <col min="7442" max="7442" width="27" bestFit="1" customWidth="1"/>
    <col min="7685" max="7685" width="14" bestFit="1" customWidth="1"/>
    <col min="7686" max="7686" width="34.83203125" bestFit="1" customWidth="1"/>
    <col min="7687" max="7688" width="17.5" bestFit="1" customWidth="1"/>
    <col min="7689" max="7689" width="14.1640625" bestFit="1" customWidth="1"/>
    <col min="7690" max="7691" width="13.5" bestFit="1" customWidth="1"/>
    <col min="7692" max="7692" width="10.1640625" bestFit="1" customWidth="1"/>
    <col min="7693" max="7694" width="20.5" bestFit="1" customWidth="1"/>
    <col min="7695" max="7695" width="17.5" bestFit="1" customWidth="1"/>
    <col min="7696" max="7697" width="30.33203125" bestFit="1" customWidth="1"/>
    <col min="7698" max="7698" width="27" bestFit="1" customWidth="1"/>
    <col min="7941" max="7941" width="14" bestFit="1" customWidth="1"/>
    <col min="7942" max="7942" width="34.83203125" bestFit="1" customWidth="1"/>
    <col min="7943" max="7944" width="17.5" bestFit="1" customWidth="1"/>
    <col min="7945" max="7945" width="14.1640625" bestFit="1" customWidth="1"/>
    <col min="7946" max="7947" width="13.5" bestFit="1" customWidth="1"/>
    <col min="7948" max="7948" width="10.1640625" bestFit="1" customWidth="1"/>
    <col min="7949" max="7950" width="20.5" bestFit="1" customWidth="1"/>
    <col min="7951" max="7951" width="17.5" bestFit="1" customWidth="1"/>
    <col min="7952" max="7953" width="30.33203125" bestFit="1" customWidth="1"/>
    <col min="7954" max="7954" width="27" bestFit="1" customWidth="1"/>
    <col min="8197" max="8197" width="14" bestFit="1" customWidth="1"/>
    <col min="8198" max="8198" width="34.83203125" bestFit="1" customWidth="1"/>
    <col min="8199" max="8200" width="17.5" bestFit="1" customWidth="1"/>
    <col min="8201" max="8201" width="14.1640625" bestFit="1" customWidth="1"/>
    <col min="8202" max="8203" width="13.5" bestFit="1" customWidth="1"/>
    <col min="8204" max="8204" width="10.1640625" bestFit="1" customWidth="1"/>
    <col min="8205" max="8206" width="20.5" bestFit="1" customWidth="1"/>
    <col min="8207" max="8207" width="17.5" bestFit="1" customWidth="1"/>
    <col min="8208" max="8209" width="30.33203125" bestFit="1" customWidth="1"/>
    <col min="8210" max="8210" width="27" bestFit="1" customWidth="1"/>
    <col min="8453" max="8453" width="14" bestFit="1" customWidth="1"/>
    <col min="8454" max="8454" width="34.83203125" bestFit="1" customWidth="1"/>
    <col min="8455" max="8456" width="17.5" bestFit="1" customWidth="1"/>
    <col min="8457" max="8457" width="14.1640625" bestFit="1" customWidth="1"/>
    <col min="8458" max="8459" width="13.5" bestFit="1" customWidth="1"/>
    <col min="8460" max="8460" width="10.1640625" bestFit="1" customWidth="1"/>
    <col min="8461" max="8462" width="20.5" bestFit="1" customWidth="1"/>
    <col min="8463" max="8463" width="17.5" bestFit="1" customWidth="1"/>
    <col min="8464" max="8465" width="30.33203125" bestFit="1" customWidth="1"/>
    <col min="8466" max="8466" width="27" bestFit="1" customWidth="1"/>
    <col min="8709" max="8709" width="14" bestFit="1" customWidth="1"/>
    <col min="8710" max="8710" width="34.83203125" bestFit="1" customWidth="1"/>
    <col min="8711" max="8712" width="17.5" bestFit="1" customWidth="1"/>
    <col min="8713" max="8713" width="14.1640625" bestFit="1" customWidth="1"/>
    <col min="8714" max="8715" width="13.5" bestFit="1" customWidth="1"/>
    <col min="8716" max="8716" width="10.1640625" bestFit="1" customWidth="1"/>
    <col min="8717" max="8718" width="20.5" bestFit="1" customWidth="1"/>
    <col min="8719" max="8719" width="17.5" bestFit="1" customWidth="1"/>
    <col min="8720" max="8721" width="30.33203125" bestFit="1" customWidth="1"/>
    <col min="8722" max="8722" width="27" bestFit="1" customWidth="1"/>
    <col min="8965" max="8965" width="14" bestFit="1" customWidth="1"/>
    <col min="8966" max="8966" width="34.83203125" bestFit="1" customWidth="1"/>
    <col min="8967" max="8968" width="17.5" bestFit="1" customWidth="1"/>
    <col min="8969" max="8969" width="14.1640625" bestFit="1" customWidth="1"/>
    <col min="8970" max="8971" width="13.5" bestFit="1" customWidth="1"/>
    <col min="8972" max="8972" width="10.1640625" bestFit="1" customWidth="1"/>
    <col min="8973" max="8974" width="20.5" bestFit="1" customWidth="1"/>
    <col min="8975" max="8975" width="17.5" bestFit="1" customWidth="1"/>
    <col min="8976" max="8977" width="30.33203125" bestFit="1" customWidth="1"/>
    <col min="8978" max="8978" width="27" bestFit="1" customWidth="1"/>
    <col min="9221" max="9221" width="14" bestFit="1" customWidth="1"/>
    <col min="9222" max="9222" width="34.83203125" bestFit="1" customWidth="1"/>
    <col min="9223" max="9224" width="17.5" bestFit="1" customWidth="1"/>
    <col min="9225" max="9225" width="14.1640625" bestFit="1" customWidth="1"/>
    <col min="9226" max="9227" width="13.5" bestFit="1" customWidth="1"/>
    <col min="9228" max="9228" width="10.1640625" bestFit="1" customWidth="1"/>
    <col min="9229" max="9230" width="20.5" bestFit="1" customWidth="1"/>
    <col min="9231" max="9231" width="17.5" bestFit="1" customWidth="1"/>
    <col min="9232" max="9233" width="30.33203125" bestFit="1" customWidth="1"/>
    <col min="9234" max="9234" width="27" bestFit="1" customWidth="1"/>
    <col min="9477" max="9477" width="14" bestFit="1" customWidth="1"/>
    <col min="9478" max="9478" width="34.83203125" bestFit="1" customWidth="1"/>
    <col min="9479" max="9480" width="17.5" bestFit="1" customWidth="1"/>
    <col min="9481" max="9481" width="14.1640625" bestFit="1" customWidth="1"/>
    <col min="9482" max="9483" width="13.5" bestFit="1" customWidth="1"/>
    <col min="9484" max="9484" width="10.1640625" bestFit="1" customWidth="1"/>
    <col min="9485" max="9486" width="20.5" bestFit="1" customWidth="1"/>
    <col min="9487" max="9487" width="17.5" bestFit="1" customWidth="1"/>
    <col min="9488" max="9489" width="30.33203125" bestFit="1" customWidth="1"/>
    <col min="9490" max="9490" width="27" bestFit="1" customWidth="1"/>
    <col min="9733" max="9733" width="14" bestFit="1" customWidth="1"/>
    <col min="9734" max="9734" width="34.83203125" bestFit="1" customWidth="1"/>
    <col min="9735" max="9736" width="17.5" bestFit="1" customWidth="1"/>
    <col min="9737" max="9737" width="14.1640625" bestFit="1" customWidth="1"/>
    <col min="9738" max="9739" width="13.5" bestFit="1" customWidth="1"/>
    <col min="9740" max="9740" width="10.1640625" bestFit="1" customWidth="1"/>
    <col min="9741" max="9742" width="20.5" bestFit="1" customWidth="1"/>
    <col min="9743" max="9743" width="17.5" bestFit="1" customWidth="1"/>
    <col min="9744" max="9745" width="30.33203125" bestFit="1" customWidth="1"/>
    <col min="9746" max="9746" width="27" bestFit="1" customWidth="1"/>
    <col min="9989" max="9989" width="14" bestFit="1" customWidth="1"/>
    <col min="9990" max="9990" width="34.83203125" bestFit="1" customWidth="1"/>
    <col min="9991" max="9992" width="17.5" bestFit="1" customWidth="1"/>
    <col min="9993" max="9993" width="14.1640625" bestFit="1" customWidth="1"/>
    <col min="9994" max="9995" width="13.5" bestFit="1" customWidth="1"/>
    <col min="9996" max="9996" width="10.1640625" bestFit="1" customWidth="1"/>
    <col min="9997" max="9998" width="20.5" bestFit="1" customWidth="1"/>
    <col min="9999" max="9999" width="17.5" bestFit="1" customWidth="1"/>
    <col min="10000" max="10001" width="30.33203125" bestFit="1" customWidth="1"/>
    <col min="10002" max="10002" width="27" bestFit="1" customWidth="1"/>
    <col min="10245" max="10245" width="14" bestFit="1" customWidth="1"/>
    <col min="10246" max="10246" width="34.83203125" bestFit="1" customWidth="1"/>
    <col min="10247" max="10248" width="17.5" bestFit="1" customWidth="1"/>
    <col min="10249" max="10249" width="14.1640625" bestFit="1" customWidth="1"/>
    <col min="10250" max="10251" width="13.5" bestFit="1" customWidth="1"/>
    <col min="10252" max="10252" width="10.1640625" bestFit="1" customWidth="1"/>
    <col min="10253" max="10254" width="20.5" bestFit="1" customWidth="1"/>
    <col min="10255" max="10255" width="17.5" bestFit="1" customWidth="1"/>
    <col min="10256" max="10257" width="30.33203125" bestFit="1" customWidth="1"/>
    <col min="10258" max="10258" width="27" bestFit="1" customWidth="1"/>
    <col min="10501" max="10501" width="14" bestFit="1" customWidth="1"/>
    <col min="10502" max="10502" width="34.83203125" bestFit="1" customWidth="1"/>
    <col min="10503" max="10504" width="17.5" bestFit="1" customWidth="1"/>
    <col min="10505" max="10505" width="14.1640625" bestFit="1" customWidth="1"/>
    <col min="10506" max="10507" width="13.5" bestFit="1" customWidth="1"/>
    <col min="10508" max="10508" width="10.1640625" bestFit="1" customWidth="1"/>
    <col min="10509" max="10510" width="20.5" bestFit="1" customWidth="1"/>
    <col min="10511" max="10511" width="17.5" bestFit="1" customWidth="1"/>
    <col min="10512" max="10513" width="30.33203125" bestFit="1" customWidth="1"/>
    <col min="10514" max="10514" width="27" bestFit="1" customWidth="1"/>
    <col min="10757" max="10757" width="14" bestFit="1" customWidth="1"/>
    <col min="10758" max="10758" width="34.83203125" bestFit="1" customWidth="1"/>
    <col min="10759" max="10760" width="17.5" bestFit="1" customWidth="1"/>
    <col min="10761" max="10761" width="14.1640625" bestFit="1" customWidth="1"/>
    <col min="10762" max="10763" width="13.5" bestFit="1" customWidth="1"/>
    <col min="10764" max="10764" width="10.1640625" bestFit="1" customWidth="1"/>
    <col min="10765" max="10766" width="20.5" bestFit="1" customWidth="1"/>
    <col min="10767" max="10767" width="17.5" bestFit="1" customWidth="1"/>
    <col min="10768" max="10769" width="30.33203125" bestFit="1" customWidth="1"/>
    <col min="10770" max="10770" width="27" bestFit="1" customWidth="1"/>
    <col min="11013" max="11013" width="14" bestFit="1" customWidth="1"/>
    <col min="11014" max="11014" width="34.83203125" bestFit="1" customWidth="1"/>
    <col min="11015" max="11016" width="17.5" bestFit="1" customWidth="1"/>
    <col min="11017" max="11017" width="14.1640625" bestFit="1" customWidth="1"/>
    <col min="11018" max="11019" width="13.5" bestFit="1" customWidth="1"/>
    <col min="11020" max="11020" width="10.1640625" bestFit="1" customWidth="1"/>
    <col min="11021" max="11022" width="20.5" bestFit="1" customWidth="1"/>
    <col min="11023" max="11023" width="17.5" bestFit="1" customWidth="1"/>
    <col min="11024" max="11025" width="30.33203125" bestFit="1" customWidth="1"/>
    <col min="11026" max="11026" width="27" bestFit="1" customWidth="1"/>
    <col min="11269" max="11269" width="14" bestFit="1" customWidth="1"/>
    <col min="11270" max="11270" width="34.83203125" bestFit="1" customWidth="1"/>
    <col min="11271" max="11272" width="17.5" bestFit="1" customWidth="1"/>
    <col min="11273" max="11273" width="14.1640625" bestFit="1" customWidth="1"/>
    <col min="11274" max="11275" width="13.5" bestFit="1" customWidth="1"/>
    <col min="11276" max="11276" width="10.1640625" bestFit="1" customWidth="1"/>
    <col min="11277" max="11278" width="20.5" bestFit="1" customWidth="1"/>
    <col min="11279" max="11279" width="17.5" bestFit="1" customWidth="1"/>
    <col min="11280" max="11281" width="30.33203125" bestFit="1" customWidth="1"/>
    <col min="11282" max="11282" width="27" bestFit="1" customWidth="1"/>
    <col min="11525" max="11525" width="14" bestFit="1" customWidth="1"/>
    <col min="11526" max="11526" width="34.83203125" bestFit="1" customWidth="1"/>
    <col min="11527" max="11528" width="17.5" bestFit="1" customWidth="1"/>
    <col min="11529" max="11529" width="14.1640625" bestFit="1" customWidth="1"/>
    <col min="11530" max="11531" width="13.5" bestFit="1" customWidth="1"/>
    <col min="11532" max="11532" width="10.1640625" bestFit="1" customWidth="1"/>
    <col min="11533" max="11534" width="20.5" bestFit="1" customWidth="1"/>
    <col min="11535" max="11535" width="17.5" bestFit="1" customWidth="1"/>
    <col min="11536" max="11537" width="30.33203125" bestFit="1" customWidth="1"/>
    <col min="11538" max="11538" width="27" bestFit="1" customWidth="1"/>
    <col min="11781" max="11781" width="14" bestFit="1" customWidth="1"/>
    <col min="11782" max="11782" width="34.83203125" bestFit="1" customWidth="1"/>
    <col min="11783" max="11784" width="17.5" bestFit="1" customWidth="1"/>
    <col min="11785" max="11785" width="14.1640625" bestFit="1" customWidth="1"/>
    <col min="11786" max="11787" width="13.5" bestFit="1" customWidth="1"/>
    <col min="11788" max="11788" width="10.1640625" bestFit="1" customWidth="1"/>
    <col min="11789" max="11790" width="20.5" bestFit="1" customWidth="1"/>
    <col min="11791" max="11791" width="17.5" bestFit="1" customWidth="1"/>
    <col min="11792" max="11793" width="30.33203125" bestFit="1" customWidth="1"/>
    <col min="11794" max="11794" width="27" bestFit="1" customWidth="1"/>
    <col min="12037" max="12037" width="14" bestFit="1" customWidth="1"/>
    <col min="12038" max="12038" width="34.83203125" bestFit="1" customWidth="1"/>
    <col min="12039" max="12040" width="17.5" bestFit="1" customWidth="1"/>
    <col min="12041" max="12041" width="14.1640625" bestFit="1" customWidth="1"/>
    <col min="12042" max="12043" width="13.5" bestFit="1" customWidth="1"/>
    <col min="12044" max="12044" width="10.1640625" bestFit="1" customWidth="1"/>
    <col min="12045" max="12046" width="20.5" bestFit="1" customWidth="1"/>
    <col min="12047" max="12047" width="17.5" bestFit="1" customWidth="1"/>
    <col min="12048" max="12049" width="30.33203125" bestFit="1" customWidth="1"/>
    <col min="12050" max="12050" width="27" bestFit="1" customWidth="1"/>
    <col min="12293" max="12293" width="14" bestFit="1" customWidth="1"/>
    <col min="12294" max="12294" width="34.83203125" bestFit="1" customWidth="1"/>
    <col min="12295" max="12296" width="17.5" bestFit="1" customWidth="1"/>
    <col min="12297" max="12297" width="14.1640625" bestFit="1" customWidth="1"/>
    <col min="12298" max="12299" width="13.5" bestFit="1" customWidth="1"/>
    <col min="12300" max="12300" width="10.1640625" bestFit="1" customWidth="1"/>
    <col min="12301" max="12302" width="20.5" bestFit="1" customWidth="1"/>
    <col min="12303" max="12303" width="17.5" bestFit="1" customWidth="1"/>
    <col min="12304" max="12305" width="30.33203125" bestFit="1" customWidth="1"/>
    <col min="12306" max="12306" width="27" bestFit="1" customWidth="1"/>
    <col min="12549" max="12549" width="14" bestFit="1" customWidth="1"/>
    <col min="12550" max="12550" width="34.83203125" bestFit="1" customWidth="1"/>
    <col min="12551" max="12552" width="17.5" bestFit="1" customWidth="1"/>
    <col min="12553" max="12553" width="14.1640625" bestFit="1" customWidth="1"/>
    <col min="12554" max="12555" width="13.5" bestFit="1" customWidth="1"/>
    <col min="12556" max="12556" width="10.1640625" bestFit="1" customWidth="1"/>
    <col min="12557" max="12558" width="20.5" bestFit="1" customWidth="1"/>
    <col min="12559" max="12559" width="17.5" bestFit="1" customWidth="1"/>
    <col min="12560" max="12561" width="30.33203125" bestFit="1" customWidth="1"/>
    <col min="12562" max="12562" width="27" bestFit="1" customWidth="1"/>
    <col min="12805" max="12805" width="14" bestFit="1" customWidth="1"/>
    <col min="12806" max="12806" width="34.83203125" bestFit="1" customWidth="1"/>
    <col min="12807" max="12808" width="17.5" bestFit="1" customWidth="1"/>
    <col min="12809" max="12809" width="14.1640625" bestFit="1" customWidth="1"/>
    <col min="12810" max="12811" width="13.5" bestFit="1" customWidth="1"/>
    <col min="12812" max="12812" width="10.1640625" bestFit="1" customWidth="1"/>
    <col min="12813" max="12814" width="20.5" bestFit="1" customWidth="1"/>
    <col min="12815" max="12815" width="17.5" bestFit="1" customWidth="1"/>
    <col min="12816" max="12817" width="30.33203125" bestFit="1" customWidth="1"/>
    <col min="12818" max="12818" width="27" bestFit="1" customWidth="1"/>
    <col min="13061" max="13061" width="14" bestFit="1" customWidth="1"/>
    <col min="13062" max="13062" width="34.83203125" bestFit="1" customWidth="1"/>
    <col min="13063" max="13064" width="17.5" bestFit="1" customWidth="1"/>
    <col min="13065" max="13065" width="14.1640625" bestFit="1" customWidth="1"/>
    <col min="13066" max="13067" width="13.5" bestFit="1" customWidth="1"/>
    <col min="13068" max="13068" width="10.1640625" bestFit="1" customWidth="1"/>
    <col min="13069" max="13070" width="20.5" bestFit="1" customWidth="1"/>
    <col min="13071" max="13071" width="17.5" bestFit="1" customWidth="1"/>
    <col min="13072" max="13073" width="30.33203125" bestFit="1" customWidth="1"/>
    <col min="13074" max="13074" width="27" bestFit="1" customWidth="1"/>
    <col min="13317" max="13317" width="14" bestFit="1" customWidth="1"/>
    <col min="13318" max="13318" width="34.83203125" bestFit="1" customWidth="1"/>
    <col min="13319" max="13320" width="17.5" bestFit="1" customWidth="1"/>
    <col min="13321" max="13321" width="14.1640625" bestFit="1" customWidth="1"/>
    <col min="13322" max="13323" width="13.5" bestFit="1" customWidth="1"/>
    <col min="13324" max="13324" width="10.1640625" bestFit="1" customWidth="1"/>
    <col min="13325" max="13326" width="20.5" bestFit="1" customWidth="1"/>
    <col min="13327" max="13327" width="17.5" bestFit="1" customWidth="1"/>
    <col min="13328" max="13329" width="30.33203125" bestFit="1" customWidth="1"/>
    <col min="13330" max="13330" width="27" bestFit="1" customWidth="1"/>
    <col min="13573" max="13573" width="14" bestFit="1" customWidth="1"/>
    <col min="13574" max="13574" width="34.83203125" bestFit="1" customWidth="1"/>
    <col min="13575" max="13576" width="17.5" bestFit="1" customWidth="1"/>
    <col min="13577" max="13577" width="14.1640625" bestFit="1" customWidth="1"/>
    <col min="13578" max="13579" width="13.5" bestFit="1" customWidth="1"/>
    <col min="13580" max="13580" width="10.1640625" bestFit="1" customWidth="1"/>
    <col min="13581" max="13582" width="20.5" bestFit="1" customWidth="1"/>
    <col min="13583" max="13583" width="17.5" bestFit="1" customWidth="1"/>
    <col min="13584" max="13585" width="30.33203125" bestFit="1" customWidth="1"/>
    <col min="13586" max="13586" width="27" bestFit="1" customWidth="1"/>
    <col min="13829" max="13829" width="14" bestFit="1" customWidth="1"/>
    <col min="13830" max="13830" width="34.83203125" bestFit="1" customWidth="1"/>
    <col min="13831" max="13832" width="17.5" bestFit="1" customWidth="1"/>
    <col min="13833" max="13833" width="14.1640625" bestFit="1" customWidth="1"/>
    <col min="13834" max="13835" width="13.5" bestFit="1" customWidth="1"/>
    <col min="13836" max="13836" width="10.1640625" bestFit="1" customWidth="1"/>
    <col min="13837" max="13838" width="20.5" bestFit="1" customWidth="1"/>
    <col min="13839" max="13839" width="17.5" bestFit="1" customWidth="1"/>
    <col min="13840" max="13841" width="30.33203125" bestFit="1" customWidth="1"/>
    <col min="13842" max="13842" width="27" bestFit="1" customWidth="1"/>
    <col min="14085" max="14085" width="14" bestFit="1" customWidth="1"/>
    <col min="14086" max="14086" width="34.83203125" bestFit="1" customWidth="1"/>
    <col min="14087" max="14088" width="17.5" bestFit="1" customWidth="1"/>
    <col min="14089" max="14089" width="14.1640625" bestFit="1" customWidth="1"/>
    <col min="14090" max="14091" width="13.5" bestFit="1" customWidth="1"/>
    <col min="14092" max="14092" width="10.1640625" bestFit="1" customWidth="1"/>
    <col min="14093" max="14094" width="20.5" bestFit="1" customWidth="1"/>
    <col min="14095" max="14095" width="17.5" bestFit="1" customWidth="1"/>
    <col min="14096" max="14097" width="30.33203125" bestFit="1" customWidth="1"/>
    <col min="14098" max="14098" width="27" bestFit="1" customWidth="1"/>
    <col min="14341" max="14341" width="14" bestFit="1" customWidth="1"/>
    <col min="14342" max="14342" width="34.83203125" bestFit="1" customWidth="1"/>
    <col min="14343" max="14344" width="17.5" bestFit="1" customWidth="1"/>
    <col min="14345" max="14345" width="14.1640625" bestFit="1" customWidth="1"/>
    <col min="14346" max="14347" width="13.5" bestFit="1" customWidth="1"/>
    <col min="14348" max="14348" width="10.1640625" bestFit="1" customWidth="1"/>
    <col min="14349" max="14350" width="20.5" bestFit="1" customWidth="1"/>
    <col min="14351" max="14351" width="17.5" bestFit="1" customWidth="1"/>
    <col min="14352" max="14353" width="30.33203125" bestFit="1" customWidth="1"/>
    <col min="14354" max="14354" width="27" bestFit="1" customWidth="1"/>
    <col min="14597" max="14597" width="14" bestFit="1" customWidth="1"/>
    <col min="14598" max="14598" width="34.83203125" bestFit="1" customWidth="1"/>
    <col min="14599" max="14600" width="17.5" bestFit="1" customWidth="1"/>
    <col min="14601" max="14601" width="14.1640625" bestFit="1" customWidth="1"/>
    <col min="14602" max="14603" width="13.5" bestFit="1" customWidth="1"/>
    <col min="14604" max="14604" width="10.1640625" bestFit="1" customWidth="1"/>
    <col min="14605" max="14606" width="20.5" bestFit="1" customWidth="1"/>
    <col min="14607" max="14607" width="17.5" bestFit="1" customWidth="1"/>
    <col min="14608" max="14609" width="30.33203125" bestFit="1" customWidth="1"/>
    <col min="14610" max="14610" width="27" bestFit="1" customWidth="1"/>
    <col min="14853" max="14853" width="14" bestFit="1" customWidth="1"/>
    <col min="14854" max="14854" width="34.83203125" bestFit="1" customWidth="1"/>
    <col min="14855" max="14856" width="17.5" bestFit="1" customWidth="1"/>
    <col min="14857" max="14857" width="14.1640625" bestFit="1" customWidth="1"/>
    <col min="14858" max="14859" width="13.5" bestFit="1" customWidth="1"/>
    <col min="14860" max="14860" width="10.1640625" bestFit="1" customWidth="1"/>
    <col min="14861" max="14862" width="20.5" bestFit="1" customWidth="1"/>
    <col min="14863" max="14863" width="17.5" bestFit="1" customWidth="1"/>
    <col min="14864" max="14865" width="30.33203125" bestFit="1" customWidth="1"/>
    <col min="14866" max="14866" width="27" bestFit="1" customWidth="1"/>
    <col min="15109" max="15109" width="14" bestFit="1" customWidth="1"/>
    <col min="15110" max="15110" width="34.83203125" bestFit="1" customWidth="1"/>
    <col min="15111" max="15112" width="17.5" bestFit="1" customWidth="1"/>
    <col min="15113" max="15113" width="14.1640625" bestFit="1" customWidth="1"/>
    <col min="15114" max="15115" width="13.5" bestFit="1" customWidth="1"/>
    <col min="15116" max="15116" width="10.1640625" bestFit="1" customWidth="1"/>
    <col min="15117" max="15118" width="20.5" bestFit="1" customWidth="1"/>
    <col min="15119" max="15119" width="17.5" bestFit="1" customWidth="1"/>
    <col min="15120" max="15121" width="30.33203125" bestFit="1" customWidth="1"/>
    <col min="15122" max="15122" width="27" bestFit="1" customWidth="1"/>
    <col min="15365" max="15365" width="14" bestFit="1" customWidth="1"/>
    <col min="15366" max="15366" width="34.83203125" bestFit="1" customWidth="1"/>
    <col min="15367" max="15368" width="17.5" bestFit="1" customWidth="1"/>
    <col min="15369" max="15369" width="14.1640625" bestFit="1" customWidth="1"/>
    <col min="15370" max="15371" width="13.5" bestFit="1" customWidth="1"/>
    <col min="15372" max="15372" width="10.1640625" bestFit="1" customWidth="1"/>
    <col min="15373" max="15374" width="20.5" bestFit="1" customWidth="1"/>
    <col min="15375" max="15375" width="17.5" bestFit="1" customWidth="1"/>
    <col min="15376" max="15377" width="30.33203125" bestFit="1" customWidth="1"/>
    <col min="15378" max="15378" width="27" bestFit="1" customWidth="1"/>
    <col min="15621" max="15621" width="14" bestFit="1" customWidth="1"/>
    <col min="15622" max="15622" width="34.83203125" bestFit="1" customWidth="1"/>
    <col min="15623" max="15624" width="17.5" bestFit="1" customWidth="1"/>
    <col min="15625" max="15625" width="14.1640625" bestFit="1" customWidth="1"/>
    <col min="15626" max="15627" width="13.5" bestFit="1" customWidth="1"/>
    <col min="15628" max="15628" width="10.1640625" bestFit="1" customWidth="1"/>
    <col min="15629" max="15630" width="20.5" bestFit="1" customWidth="1"/>
    <col min="15631" max="15631" width="17.5" bestFit="1" customWidth="1"/>
    <col min="15632" max="15633" width="30.33203125" bestFit="1" customWidth="1"/>
    <col min="15634" max="15634" width="27" bestFit="1" customWidth="1"/>
    <col min="15877" max="15877" width="14" bestFit="1" customWidth="1"/>
    <col min="15878" max="15878" width="34.83203125" bestFit="1" customWidth="1"/>
    <col min="15879" max="15880" width="17.5" bestFit="1" customWidth="1"/>
    <col min="15881" max="15881" width="14.1640625" bestFit="1" customWidth="1"/>
    <col min="15882" max="15883" width="13.5" bestFit="1" customWidth="1"/>
    <col min="15884" max="15884" width="10.1640625" bestFit="1" customWidth="1"/>
    <col min="15885" max="15886" width="20.5" bestFit="1" customWidth="1"/>
    <col min="15887" max="15887" width="17.5" bestFit="1" customWidth="1"/>
    <col min="15888" max="15889" width="30.33203125" bestFit="1" customWidth="1"/>
    <col min="15890" max="15890" width="27" bestFit="1" customWidth="1"/>
    <col min="16133" max="16133" width="14" bestFit="1" customWidth="1"/>
    <col min="16134" max="16134" width="34.83203125" bestFit="1" customWidth="1"/>
    <col min="16135" max="16136" width="17.5" bestFit="1" customWidth="1"/>
    <col min="16137" max="16137" width="14.1640625" bestFit="1" customWidth="1"/>
    <col min="16138" max="16139" width="13.5" bestFit="1" customWidth="1"/>
    <col min="16140" max="16140" width="10.1640625" bestFit="1" customWidth="1"/>
    <col min="16141" max="16142" width="20.5" bestFit="1" customWidth="1"/>
    <col min="16143" max="16143" width="17.5" bestFit="1" customWidth="1"/>
    <col min="16144" max="16145" width="30.33203125" bestFit="1" customWidth="1"/>
    <col min="16146" max="16146" width="27" bestFit="1" customWidth="1"/>
  </cols>
  <sheetData>
    <row r="1" spans="1:18">
      <c r="A1" s="1" t="s">
        <v>1</v>
      </c>
      <c r="B1" s="83" t="s">
        <v>48</v>
      </c>
      <c r="C1" s="1" t="s">
        <v>0</v>
      </c>
      <c r="D1" s="178" t="s">
        <v>2</v>
      </c>
      <c r="E1" s="178" t="s">
        <v>3</v>
      </c>
      <c r="F1" s="83" t="s">
        <v>4</v>
      </c>
      <c r="G1" s="194" t="s">
        <v>30</v>
      </c>
      <c r="H1" s="194" t="s">
        <v>31</v>
      </c>
      <c r="I1" s="117" t="s">
        <v>32</v>
      </c>
      <c r="J1" s="178" t="s">
        <v>5</v>
      </c>
      <c r="K1" s="178" t="s">
        <v>6</v>
      </c>
      <c r="L1" s="83" t="s">
        <v>7</v>
      </c>
      <c r="M1" s="178" t="s">
        <v>8</v>
      </c>
      <c r="N1" s="178" t="s">
        <v>9</v>
      </c>
      <c r="O1" s="83" t="s">
        <v>10</v>
      </c>
      <c r="P1" s="178" t="s">
        <v>11</v>
      </c>
      <c r="Q1" s="178" t="s">
        <v>12</v>
      </c>
      <c r="R1" s="83" t="s">
        <v>13</v>
      </c>
    </row>
    <row r="2" spans="1:18">
      <c r="A2" s="319">
        <v>4</v>
      </c>
      <c r="B2" s="315" t="s">
        <v>14</v>
      </c>
      <c r="C2" s="88">
        <v>2013</v>
      </c>
      <c r="D2" s="179">
        <v>932</v>
      </c>
      <c r="E2" s="179">
        <v>7754</v>
      </c>
      <c r="F2" s="99">
        <f t="shared" ref="F2:F49" si="0">D2/E2</f>
        <v>0.12019602785659014</v>
      </c>
      <c r="G2" s="179"/>
      <c r="H2" s="179"/>
      <c r="I2" s="99"/>
      <c r="J2" s="179">
        <v>2236</v>
      </c>
      <c r="K2" s="179">
        <v>2512</v>
      </c>
      <c r="L2" s="99">
        <f t="shared" ref="L2:L49" si="1">J2/K2</f>
        <v>0.89012738853503182</v>
      </c>
      <c r="M2" s="179">
        <v>689</v>
      </c>
      <c r="N2" s="179">
        <v>1013</v>
      </c>
      <c r="O2" s="99">
        <f t="shared" ref="O2:O49" si="2">M2/N2</f>
        <v>0.68015794669299112</v>
      </c>
      <c r="P2" s="179">
        <v>432</v>
      </c>
      <c r="Q2" s="179">
        <v>1018</v>
      </c>
      <c r="R2" s="100">
        <f t="shared" ref="R2:R49" si="3">P2/Q2</f>
        <v>0.42436149312377208</v>
      </c>
    </row>
    <row r="3" spans="1:18">
      <c r="A3" s="310"/>
      <c r="B3" s="316"/>
      <c r="C3" s="86">
        <v>2014</v>
      </c>
      <c r="D3" s="180">
        <v>568</v>
      </c>
      <c r="E3" s="180">
        <v>6976</v>
      </c>
      <c r="F3" s="101">
        <f t="shared" si="0"/>
        <v>8.1422018348623851E-2</v>
      </c>
      <c r="G3" s="180">
        <v>603</v>
      </c>
      <c r="H3" s="180">
        <v>981</v>
      </c>
      <c r="I3" s="101">
        <v>0.61467889908256879</v>
      </c>
      <c r="J3" s="180">
        <v>2028</v>
      </c>
      <c r="K3" s="180">
        <v>2280</v>
      </c>
      <c r="L3" s="101">
        <f t="shared" si="1"/>
        <v>0.88947368421052631</v>
      </c>
      <c r="M3" s="180">
        <v>814</v>
      </c>
      <c r="N3" s="180">
        <v>1129</v>
      </c>
      <c r="O3" s="101">
        <f t="shared" si="2"/>
        <v>0.72099202834366694</v>
      </c>
      <c r="P3" s="180">
        <v>433</v>
      </c>
      <c r="Q3" s="180">
        <v>889</v>
      </c>
      <c r="R3" s="102">
        <f t="shared" si="3"/>
        <v>0.48706411698537683</v>
      </c>
    </row>
    <row r="4" spans="1:18">
      <c r="A4" s="310"/>
      <c r="B4" s="316"/>
      <c r="C4" s="90">
        <v>2015</v>
      </c>
      <c r="D4" s="181">
        <v>472</v>
      </c>
      <c r="E4" s="181">
        <v>6891</v>
      </c>
      <c r="F4" s="103">
        <f t="shared" si="0"/>
        <v>6.8495138586562185E-2</v>
      </c>
      <c r="G4" s="181">
        <v>561</v>
      </c>
      <c r="H4" s="181">
        <v>935</v>
      </c>
      <c r="I4" s="103">
        <v>0.6</v>
      </c>
      <c r="J4" s="181">
        <v>2062</v>
      </c>
      <c r="K4" s="181">
        <v>2258</v>
      </c>
      <c r="L4" s="103">
        <f t="shared" si="1"/>
        <v>0.91319751992914078</v>
      </c>
      <c r="M4" s="181">
        <v>728</v>
      </c>
      <c r="N4" s="181">
        <v>1040</v>
      </c>
      <c r="O4" s="103">
        <f t="shared" si="2"/>
        <v>0.7</v>
      </c>
      <c r="P4" s="181">
        <v>455</v>
      </c>
      <c r="Q4" s="181">
        <v>916</v>
      </c>
      <c r="R4" s="104">
        <f t="shared" si="3"/>
        <v>0.49672489082969434</v>
      </c>
    </row>
    <row r="5" spans="1:18">
      <c r="A5" s="320">
        <v>5</v>
      </c>
      <c r="B5" s="317" t="s">
        <v>15</v>
      </c>
      <c r="C5" s="118">
        <v>2013</v>
      </c>
      <c r="D5" s="182">
        <v>1025</v>
      </c>
      <c r="E5" s="182">
        <v>7244</v>
      </c>
      <c r="F5" s="119">
        <f t="shared" si="0"/>
        <v>0.14149641082274986</v>
      </c>
      <c r="G5" s="182"/>
      <c r="H5" s="182"/>
      <c r="I5" s="119"/>
      <c r="J5" s="182">
        <v>2266</v>
      </c>
      <c r="K5" s="182">
        <v>2600</v>
      </c>
      <c r="L5" s="119">
        <f t="shared" si="1"/>
        <v>0.87153846153846148</v>
      </c>
      <c r="M5" s="182">
        <v>724</v>
      </c>
      <c r="N5" s="182">
        <v>1112</v>
      </c>
      <c r="O5" s="119">
        <f t="shared" si="2"/>
        <v>0.65107913669064743</v>
      </c>
      <c r="P5" s="182">
        <v>456</v>
      </c>
      <c r="Q5" s="182">
        <v>994</v>
      </c>
      <c r="R5" s="120">
        <f t="shared" si="3"/>
        <v>0.45875251509054327</v>
      </c>
    </row>
    <row r="6" spans="1:18">
      <c r="A6" s="313"/>
      <c r="B6" s="318"/>
      <c r="C6" s="121">
        <v>2014</v>
      </c>
      <c r="D6" s="183">
        <v>496</v>
      </c>
      <c r="E6" s="183">
        <v>6530</v>
      </c>
      <c r="F6" s="122">
        <f t="shared" si="0"/>
        <v>7.5957120980091886E-2</v>
      </c>
      <c r="G6" s="183">
        <v>577</v>
      </c>
      <c r="H6" s="183">
        <v>974</v>
      </c>
      <c r="I6" s="122">
        <v>0.5924024640657084</v>
      </c>
      <c r="J6" s="183">
        <v>2018</v>
      </c>
      <c r="K6" s="183">
        <v>2344</v>
      </c>
      <c r="L6" s="122">
        <f t="shared" si="1"/>
        <v>0.86092150170648463</v>
      </c>
      <c r="M6" s="183">
        <v>725</v>
      </c>
      <c r="N6" s="183">
        <v>1147</v>
      </c>
      <c r="O6" s="122">
        <f t="shared" si="2"/>
        <v>0.63208369659982566</v>
      </c>
      <c r="P6" s="183">
        <v>390</v>
      </c>
      <c r="Q6" s="183">
        <v>893</v>
      </c>
      <c r="R6" s="123">
        <f t="shared" si="3"/>
        <v>0.43673012318029114</v>
      </c>
    </row>
    <row r="7" spans="1:18">
      <c r="A7" s="313"/>
      <c r="B7" s="318"/>
      <c r="C7" s="124">
        <v>2015</v>
      </c>
      <c r="D7" s="184">
        <v>486</v>
      </c>
      <c r="E7" s="184">
        <v>6619</v>
      </c>
      <c r="F7" s="125">
        <f t="shared" si="0"/>
        <v>7.3424988668983227E-2</v>
      </c>
      <c r="G7" s="184">
        <v>560</v>
      </c>
      <c r="H7" s="184">
        <v>940</v>
      </c>
      <c r="I7" s="125">
        <v>0.5957446808510638</v>
      </c>
      <c r="J7" s="184">
        <v>2106</v>
      </c>
      <c r="K7" s="184">
        <v>2384</v>
      </c>
      <c r="L7" s="125">
        <f t="shared" si="1"/>
        <v>0.88338926174496646</v>
      </c>
      <c r="M7" s="184">
        <v>696</v>
      </c>
      <c r="N7" s="184">
        <v>1050</v>
      </c>
      <c r="O7" s="125">
        <f t="shared" si="2"/>
        <v>0.66285714285714281</v>
      </c>
      <c r="P7" s="184">
        <v>464</v>
      </c>
      <c r="Q7" s="184">
        <v>964</v>
      </c>
      <c r="R7" s="126">
        <f t="shared" si="3"/>
        <v>0.48132780082987553</v>
      </c>
    </row>
    <row r="8" spans="1:18">
      <c r="A8" s="319">
        <v>8</v>
      </c>
      <c r="B8" s="315" t="s">
        <v>16</v>
      </c>
      <c r="C8" s="88">
        <v>2013</v>
      </c>
      <c r="D8" s="179">
        <v>781</v>
      </c>
      <c r="E8" s="179">
        <v>4147</v>
      </c>
      <c r="F8" s="99">
        <f t="shared" si="0"/>
        <v>0.1883289124668435</v>
      </c>
      <c r="G8" s="179"/>
      <c r="H8" s="179"/>
      <c r="I8" s="99"/>
      <c r="J8" s="179">
        <v>1024</v>
      </c>
      <c r="K8" s="179">
        <v>1292</v>
      </c>
      <c r="L8" s="99">
        <f t="shared" si="1"/>
        <v>0.79256965944272451</v>
      </c>
      <c r="M8" s="179">
        <v>319</v>
      </c>
      <c r="N8" s="179">
        <v>536</v>
      </c>
      <c r="O8" s="99">
        <f t="shared" si="2"/>
        <v>0.59514925373134331</v>
      </c>
      <c r="P8" s="179">
        <v>129</v>
      </c>
      <c r="Q8" s="179">
        <v>420</v>
      </c>
      <c r="R8" s="100">
        <f t="shared" si="3"/>
        <v>0.30714285714285716</v>
      </c>
    </row>
    <row r="9" spans="1:18">
      <c r="A9" s="310"/>
      <c r="B9" s="316"/>
      <c r="C9" s="86">
        <v>2014</v>
      </c>
      <c r="D9" s="180">
        <v>405</v>
      </c>
      <c r="E9" s="180">
        <v>3885</v>
      </c>
      <c r="F9" s="101">
        <f t="shared" si="0"/>
        <v>0.10424710424710425</v>
      </c>
      <c r="G9" s="180">
        <v>145</v>
      </c>
      <c r="H9" s="180">
        <v>288</v>
      </c>
      <c r="I9" s="101">
        <v>0.50347222222222221</v>
      </c>
      <c r="J9" s="180">
        <v>926</v>
      </c>
      <c r="K9" s="180">
        <v>1110</v>
      </c>
      <c r="L9" s="101">
        <f t="shared" si="1"/>
        <v>0.83423423423423426</v>
      </c>
      <c r="M9" s="180">
        <v>347</v>
      </c>
      <c r="N9" s="180">
        <v>535</v>
      </c>
      <c r="O9" s="101">
        <f t="shared" si="2"/>
        <v>0.6485981308411215</v>
      </c>
      <c r="P9" s="180">
        <v>143</v>
      </c>
      <c r="Q9" s="180">
        <v>408</v>
      </c>
      <c r="R9" s="102">
        <f t="shared" si="3"/>
        <v>0.35049019607843135</v>
      </c>
    </row>
    <row r="10" spans="1:18">
      <c r="A10" s="310"/>
      <c r="B10" s="316"/>
      <c r="C10" s="90">
        <v>2015</v>
      </c>
      <c r="D10" s="181">
        <v>376</v>
      </c>
      <c r="E10" s="181">
        <v>3915</v>
      </c>
      <c r="F10" s="103">
        <f t="shared" si="0"/>
        <v>9.604086845466156E-2</v>
      </c>
      <c r="G10" s="181">
        <v>135</v>
      </c>
      <c r="H10" s="181">
        <v>289</v>
      </c>
      <c r="I10" s="103">
        <v>0.4671280276816609</v>
      </c>
      <c r="J10" s="181">
        <v>952</v>
      </c>
      <c r="K10" s="181">
        <v>1140</v>
      </c>
      <c r="L10" s="103">
        <f t="shared" si="1"/>
        <v>0.83508771929824566</v>
      </c>
      <c r="M10" s="181">
        <v>275</v>
      </c>
      <c r="N10" s="181">
        <v>477</v>
      </c>
      <c r="O10" s="103">
        <f t="shared" si="2"/>
        <v>0.5765199161425576</v>
      </c>
      <c r="P10" s="181">
        <v>153</v>
      </c>
      <c r="Q10" s="181">
        <v>427</v>
      </c>
      <c r="R10" s="104">
        <f t="shared" si="3"/>
        <v>0.35831381733021078</v>
      </c>
    </row>
    <row r="11" spans="1:18">
      <c r="A11" s="320">
        <v>9</v>
      </c>
      <c r="B11" s="317" t="s">
        <v>17</v>
      </c>
      <c r="C11" s="118">
        <v>2013</v>
      </c>
      <c r="D11" s="182">
        <v>413</v>
      </c>
      <c r="E11" s="182">
        <v>2867</v>
      </c>
      <c r="F11" s="119">
        <f t="shared" si="0"/>
        <v>0.14405301709103593</v>
      </c>
      <c r="G11" s="182"/>
      <c r="H11" s="182"/>
      <c r="I11" s="119"/>
      <c r="J11" s="182">
        <v>770</v>
      </c>
      <c r="K11" s="182">
        <v>1008</v>
      </c>
      <c r="L11" s="119">
        <f t="shared" si="1"/>
        <v>0.76388888888888884</v>
      </c>
      <c r="M11" s="182">
        <v>268</v>
      </c>
      <c r="N11" s="182">
        <v>409</v>
      </c>
      <c r="O11" s="119">
        <f t="shared" si="2"/>
        <v>0.65525672371638144</v>
      </c>
      <c r="P11" s="182">
        <v>135</v>
      </c>
      <c r="Q11" s="182">
        <v>333</v>
      </c>
      <c r="R11" s="120">
        <f t="shared" si="3"/>
        <v>0.40540540540540543</v>
      </c>
    </row>
    <row r="12" spans="1:18">
      <c r="A12" s="313"/>
      <c r="B12" s="318"/>
      <c r="C12" s="121">
        <v>2014</v>
      </c>
      <c r="D12" s="183">
        <v>240</v>
      </c>
      <c r="E12" s="183">
        <v>2747</v>
      </c>
      <c r="F12" s="122">
        <f t="shared" si="0"/>
        <v>8.7368037859483078E-2</v>
      </c>
      <c r="G12" s="183">
        <v>232</v>
      </c>
      <c r="H12" s="183">
        <v>422</v>
      </c>
      <c r="I12" s="122">
        <v>0.54976303317535546</v>
      </c>
      <c r="J12" s="183">
        <v>672</v>
      </c>
      <c r="K12" s="183">
        <v>874</v>
      </c>
      <c r="L12" s="122">
        <f t="shared" si="1"/>
        <v>0.76887871853546907</v>
      </c>
      <c r="M12" s="183">
        <v>255</v>
      </c>
      <c r="N12" s="183">
        <v>399</v>
      </c>
      <c r="O12" s="122">
        <f t="shared" si="2"/>
        <v>0.63909774436090228</v>
      </c>
      <c r="P12" s="183">
        <v>129</v>
      </c>
      <c r="Q12" s="183">
        <v>332</v>
      </c>
      <c r="R12" s="123">
        <f t="shared" si="3"/>
        <v>0.38855421686746988</v>
      </c>
    </row>
    <row r="13" spans="1:18">
      <c r="A13" s="313"/>
      <c r="B13" s="318"/>
      <c r="C13" s="124">
        <v>2015</v>
      </c>
      <c r="D13" s="184">
        <v>194</v>
      </c>
      <c r="E13" s="184">
        <v>2727</v>
      </c>
      <c r="F13" s="125">
        <f t="shared" si="0"/>
        <v>7.1140447378071139E-2</v>
      </c>
      <c r="G13" s="184">
        <v>201</v>
      </c>
      <c r="H13" s="184">
        <v>377</v>
      </c>
      <c r="I13" s="125">
        <v>0.53315649867374004</v>
      </c>
      <c r="J13" s="184">
        <v>706</v>
      </c>
      <c r="K13" s="184">
        <v>880</v>
      </c>
      <c r="L13" s="125">
        <f t="shared" si="1"/>
        <v>0.80227272727272725</v>
      </c>
      <c r="M13" s="184">
        <v>224</v>
      </c>
      <c r="N13" s="184">
        <v>370</v>
      </c>
      <c r="O13" s="125">
        <f t="shared" si="2"/>
        <v>0.60540540540540544</v>
      </c>
      <c r="P13" s="184">
        <v>135</v>
      </c>
      <c r="Q13" s="184">
        <v>343</v>
      </c>
      <c r="R13" s="126">
        <f t="shared" si="3"/>
        <v>0.39358600583090381</v>
      </c>
    </row>
    <row r="14" spans="1:18">
      <c r="A14" s="319">
        <v>10</v>
      </c>
      <c r="B14" s="315" t="s">
        <v>18</v>
      </c>
      <c r="C14" s="88">
        <v>2013</v>
      </c>
      <c r="D14" s="179">
        <v>636</v>
      </c>
      <c r="E14" s="179">
        <v>3065</v>
      </c>
      <c r="F14" s="99">
        <f t="shared" si="0"/>
        <v>0.20750407830342577</v>
      </c>
      <c r="G14" s="179"/>
      <c r="H14" s="179"/>
      <c r="I14" s="99"/>
      <c r="J14" s="179">
        <v>1004</v>
      </c>
      <c r="K14" s="179">
        <v>1252</v>
      </c>
      <c r="L14" s="99">
        <f t="shared" si="1"/>
        <v>0.80191693290734822</v>
      </c>
      <c r="M14" s="179">
        <v>398</v>
      </c>
      <c r="N14" s="179">
        <v>530</v>
      </c>
      <c r="O14" s="99">
        <f t="shared" si="2"/>
        <v>0.75094339622641515</v>
      </c>
      <c r="P14" s="179">
        <v>140</v>
      </c>
      <c r="Q14" s="179">
        <v>457</v>
      </c>
      <c r="R14" s="100">
        <f t="shared" si="3"/>
        <v>0.30634573304157547</v>
      </c>
    </row>
    <row r="15" spans="1:18">
      <c r="A15" s="310"/>
      <c r="B15" s="316"/>
      <c r="C15" s="86">
        <v>2014</v>
      </c>
      <c r="D15" s="180">
        <v>340</v>
      </c>
      <c r="E15" s="180">
        <v>2955</v>
      </c>
      <c r="F15" s="101">
        <f t="shared" si="0"/>
        <v>0.11505922165820642</v>
      </c>
      <c r="G15" s="180">
        <v>264</v>
      </c>
      <c r="H15" s="180">
        <v>520</v>
      </c>
      <c r="I15" s="101">
        <v>0.50769230769230766</v>
      </c>
      <c r="J15" s="180">
        <v>938</v>
      </c>
      <c r="K15" s="180">
        <v>1172</v>
      </c>
      <c r="L15" s="101">
        <f t="shared" si="1"/>
        <v>0.80034129692832767</v>
      </c>
      <c r="M15" s="180">
        <v>369</v>
      </c>
      <c r="N15" s="180">
        <v>502</v>
      </c>
      <c r="O15" s="101">
        <f t="shared" si="2"/>
        <v>0.73505976095617531</v>
      </c>
      <c r="P15" s="180">
        <v>158</v>
      </c>
      <c r="Q15" s="180">
        <v>435</v>
      </c>
      <c r="R15" s="102">
        <f t="shared" si="3"/>
        <v>0.36321839080459772</v>
      </c>
    </row>
    <row r="16" spans="1:18">
      <c r="A16" s="310"/>
      <c r="B16" s="316"/>
      <c r="C16" s="90">
        <v>2015</v>
      </c>
      <c r="D16" s="181">
        <v>343</v>
      </c>
      <c r="E16" s="181">
        <v>2997</v>
      </c>
      <c r="F16" s="103">
        <f t="shared" si="0"/>
        <v>0.11444778111444778</v>
      </c>
      <c r="G16" s="181">
        <v>239</v>
      </c>
      <c r="H16" s="181">
        <v>484</v>
      </c>
      <c r="I16" s="103">
        <v>0.493801652892562</v>
      </c>
      <c r="J16" s="181">
        <v>998</v>
      </c>
      <c r="K16" s="181">
        <v>1230</v>
      </c>
      <c r="L16" s="103">
        <f t="shared" si="1"/>
        <v>0.81138211382113823</v>
      </c>
      <c r="M16" s="181">
        <v>327</v>
      </c>
      <c r="N16" s="181">
        <v>481</v>
      </c>
      <c r="O16" s="103">
        <f t="shared" si="2"/>
        <v>0.67983367983367982</v>
      </c>
      <c r="P16" s="181">
        <v>167</v>
      </c>
      <c r="Q16" s="181">
        <v>466</v>
      </c>
      <c r="R16" s="104">
        <f t="shared" si="3"/>
        <v>0.35836909871244638</v>
      </c>
    </row>
    <row r="17" spans="1:18">
      <c r="A17" s="320">
        <v>11</v>
      </c>
      <c r="B17" s="317" t="s">
        <v>19</v>
      </c>
      <c r="C17" s="118">
        <v>2013</v>
      </c>
      <c r="D17" s="182">
        <v>831</v>
      </c>
      <c r="E17" s="182">
        <v>2334</v>
      </c>
      <c r="F17" s="119">
        <f t="shared" si="0"/>
        <v>0.35604113110539848</v>
      </c>
      <c r="G17" s="182"/>
      <c r="H17" s="182"/>
      <c r="I17" s="119"/>
      <c r="J17" s="182">
        <v>732</v>
      </c>
      <c r="K17" s="182">
        <v>864</v>
      </c>
      <c r="L17" s="119">
        <f t="shared" si="1"/>
        <v>0.84722222222222221</v>
      </c>
      <c r="M17" s="182">
        <v>199</v>
      </c>
      <c r="N17" s="182">
        <v>346</v>
      </c>
      <c r="O17" s="119">
        <f t="shared" si="2"/>
        <v>0.57514450867052025</v>
      </c>
      <c r="P17" s="182">
        <v>44</v>
      </c>
      <c r="Q17" s="182">
        <v>269</v>
      </c>
      <c r="R17" s="120">
        <f t="shared" si="3"/>
        <v>0.16356877323420074</v>
      </c>
    </row>
    <row r="18" spans="1:18">
      <c r="A18" s="313"/>
      <c r="B18" s="318"/>
      <c r="C18" s="121">
        <v>2014</v>
      </c>
      <c r="D18" s="183">
        <v>502</v>
      </c>
      <c r="E18" s="183">
        <v>2077</v>
      </c>
      <c r="F18" s="122">
        <f t="shared" si="0"/>
        <v>0.24169475204622051</v>
      </c>
      <c r="G18" s="183">
        <v>71</v>
      </c>
      <c r="H18" s="183">
        <v>201</v>
      </c>
      <c r="I18" s="122">
        <v>0.35323383084577115</v>
      </c>
      <c r="J18" s="183">
        <v>652</v>
      </c>
      <c r="K18" s="183">
        <v>760</v>
      </c>
      <c r="L18" s="122">
        <f t="shared" si="1"/>
        <v>0.85789473684210527</v>
      </c>
      <c r="M18" s="183">
        <v>216</v>
      </c>
      <c r="N18" s="183">
        <v>372</v>
      </c>
      <c r="O18" s="122">
        <f t="shared" si="2"/>
        <v>0.58064516129032262</v>
      </c>
      <c r="P18" s="183">
        <v>33</v>
      </c>
      <c r="Q18" s="183">
        <v>258</v>
      </c>
      <c r="R18" s="123">
        <f t="shared" si="3"/>
        <v>0.12790697674418605</v>
      </c>
    </row>
    <row r="19" spans="1:18">
      <c r="A19" s="313"/>
      <c r="B19" s="318"/>
      <c r="C19" s="124">
        <v>2015</v>
      </c>
      <c r="D19" s="184">
        <v>479</v>
      </c>
      <c r="E19" s="184">
        <v>1733</v>
      </c>
      <c r="F19" s="125">
        <f t="shared" si="0"/>
        <v>0.27639930755914599</v>
      </c>
      <c r="G19" s="184">
        <v>57</v>
      </c>
      <c r="H19" s="184">
        <v>171</v>
      </c>
      <c r="I19" s="125">
        <v>0.33333333333333331</v>
      </c>
      <c r="J19" s="184">
        <v>598</v>
      </c>
      <c r="K19" s="184">
        <v>700</v>
      </c>
      <c r="L19" s="125">
        <f t="shared" si="1"/>
        <v>0.85428571428571431</v>
      </c>
      <c r="M19" s="184">
        <v>201</v>
      </c>
      <c r="N19" s="184">
        <v>331</v>
      </c>
      <c r="O19" s="125">
        <f t="shared" si="2"/>
        <v>0.60725075528700911</v>
      </c>
      <c r="P19" s="184">
        <v>62</v>
      </c>
      <c r="Q19" s="184">
        <v>233</v>
      </c>
      <c r="R19" s="126">
        <f t="shared" si="3"/>
        <v>0.26609442060085836</v>
      </c>
    </row>
    <row r="20" spans="1:18">
      <c r="A20" s="319">
        <v>12</v>
      </c>
      <c r="B20" s="315" t="s">
        <v>20</v>
      </c>
      <c r="C20" s="88">
        <v>2013</v>
      </c>
      <c r="D20" s="179">
        <v>830</v>
      </c>
      <c r="E20" s="179">
        <v>3462</v>
      </c>
      <c r="F20" s="99">
        <f t="shared" si="0"/>
        <v>0.23974581166955516</v>
      </c>
      <c r="G20" s="179"/>
      <c r="H20" s="179"/>
      <c r="I20" s="99"/>
      <c r="J20" s="179">
        <v>1264</v>
      </c>
      <c r="K20" s="179">
        <v>1532</v>
      </c>
      <c r="L20" s="99">
        <f t="shared" si="1"/>
        <v>0.82506527415143605</v>
      </c>
      <c r="M20" s="179">
        <v>300</v>
      </c>
      <c r="N20" s="179">
        <v>641</v>
      </c>
      <c r="O20" s="99">
        <f t="shared" si="2"/>
        <v>0.46801872074882994</v>
      </c>
      <c r="P20" s="179">
        <v>166</v>
      </c>
      <c r="Q20" s="179">
        <v>635</v>
      </c>
      <c r="R20" s="100">
        <f t="shared" si="3"/>
        <v>0.26141732283464569</v>
      </c>
    </row>
    <row r="21" spans="1:18">
      <c r="A21" s="310"/>
      <c r="B21" s="316"/>
      <c r="C21" s="86">
        <v>2014</v>
      </c>
      <c r="D21" s="180">
        <v>494</v>
      </c>
      <c r="E21" s="180">
        <v>3237</v>
      </c>
      <c r="F21" s="101">
        <f t="shared" si="0"/>
        <v>0.15261044176706828</v>
      </c>
      <c r="G21" s="180">
        <v>235</v>
      </c>
      <c r="H21" s="180">
        <v>467</v>
      </c>
      <c r="I21" s="101">
        <v>0.50321199143468953</v>
      </c>
      <c r="J21" s="180">
        <v>1288</v>
      </c>
      <c r="K21" s="180">
        <v>1486</v>
      </c>
      <c r="L21" s="101">
        <f t="shared" si="1"/>
        <v>0.86675639300134588</v>
      </c>
      <c r="M21" s="180">
        <v>284</v>
      </c>
      <c r="N21" s="180">
        <v>658</v>
      </c>
      <c r="O21" s="101">
        <f t="shared" si="2"/>
        <v>0.43161094224924013</v>
      </c>
      <c r="P21" s="180">
        <v>168</v>
      </c>
      <c r="Q21" s="180">
        <v>557</v>
      </c>
      <c r="R21" s="102">
        <f t="shared" si="3"/>
        <v>0.30161579892280072</v>
      </c>
    </row>
    <row r="22" spans="1:18">
      <c r="A22" s="310"/>
      <c r="B22" s="316"/>
      <c r="C22" s="90">
        <v>2015</v>
      </c>
      <c r="D22" s="181">
        <v>499</v>
      </c>
      <c r="E22" s="181">
        <v>3308</v>
      </c>
      <c r="F22" s="103">
        <f t="shared" si="0"/>
        <v>0.15084643288996372</v>
      </c>
      <c r="G22" s="181">
        <v>211</v>
      </c>
      <c r="H22" s="181">
        <v>499</v>
      </c>
      <c r="I22" s="103">
        <v>0.42284569138276551</v>
      </c>
      <c r="J22" s="181">
        <v>1226</v>
      </c>
      <c r="K22" s="181">
        <v>1524</v>
      </c>
      <c r="L22" s="103">
        <f t="shared" si="1"/>
        <v>0.8044619422572179</v>
      </c>
      <c r="M22" s="181">
        <v>315</v>
      </c>
      <c r="N22" s="181">
        <v>667</v>
      </c>
      <c r="O22" s="103">
        <f t="shared" si="2"/>
        <v>0.47226386806596704</v>
      </c>
      <c r="P22" s="181">
        <v>164</v>
      </c>
      <c r="Q22" s="181">
        <v>536</v>
      </c>
      <c r="R22" s="104">
        <f t="shared" si="3"/>
        <v>0.30597014925373134</v>
      </c>
    </row>
    <row r="23" spans="1:18">
      <c r="A23" s="320">
        <v>13</v>
      </c>
      <c r="B23" s="317" t="s">
        <v>21</v>
      </c>
      <c r="C23" s="118">
        <v>2013</v>
      </c>
      <c r="D23" s="182">
        <v>1251</v>
      </c>
      <c r="E23" s="182">
        <v>6616</v>
      </c>
      <c r="F23" s="119">
        <f t="shared" si="0"/>
        <v>0.18908706166868197</v>
      </c>
      <c r="G23" s="182"/>
      <c r="H23" s="182"/>
      <c r="I23" s="119"/>
      <c r="J23" s="182">
        <v>1864</v>
      </c>
      <c r="K23" s="182">
        <v>2342</v>
      </c>
      <c r="L23" s="119">
        <f t="shared" si="1"/>
        <v>0.7959009393680615</v>
      </c>
      <c r="M23" s="182">
        <v>634</v>
      </c>
      <c r="N23" s="182">
        <v>977</v>
      </c>
      <c r="O23" s="119">
        <f t="shared" si="2"/>
        <v>0.64892528147389972</v>
      </c>
      <c r="P23" s="182">
        <v>261</v>
      </c>
      <c r="Q23" s="182">
        <v>912</v>
      </c>
      <c r="R23" s="120">
        <f t="shared" si="3"/>
        <v>0.28618421052631576</v>
      </c>
    </row>
    <row r="24" spans="1:18">
      <c r="A24" s="313"/>
      <c r="B24" s="318"/>
      <c r="C24" s="121">
        <v>2014</v>
      </c>
      <c r="D24" s="183">
        <v>662</v>
      </c>
      <c r="E24" s="183">
        <v>6423</v>
      </c>
      <c r="F24" s="122">
        <f t="shared" si="0"/>
        <v>0.10306710260003114</v>
      </c>
      <c r="G24" s="183">
        <v>466</v>
      </c>
      <c r="H24" s="183">
        <v>1037</v>
      </c>
      <c r="I24" s="122">
        <v>0.4493731918997107</v>
      </c>
      <c r="J24" s="183">
        <v>1980</v>
      </c>
      <c r="K24" s="183">
        <v>2378</v>
      </c>
      <c r="L24" s="122">
        <f t="shared" si="1"/>
        <v>0.83263246425567705</v>
      </c>
      <c r="M24" s="183">
        <v>596</v>
      </c>
      <c r="N24" s="183">
        <v>943</v>
      </c>
      <c r="O24" s="122">
        <f t="shared" si="2"/>
        <v>0.6320254506892895</v>
      </c>
      <c r="P24" s="183">
        <v>281</v>
      </c>
      <c r="Q24" s="183">
        <v>890</v>
      </c>
      <c r="R24" s="123">
        <f t="shared" si="3"/>
        <v>0.31573033707865167</v>
      </c>
    </row>
    <row r="25" spans="1:18">
      <c r="A25" s="313"/>
      <c r="B25" s="318"/>
      <c r="C25" s="124">
        <v>2015</v>
      </c>
      <c r="D25" s="184">
        <v>713</v>
      </c>
      <c r="E25" s="184">
        <v>6595</v>
      </c>
      <c r="F25" s="125">
        <f t="shared" si="0"/>
        <v>0.10811220621683093</v>
      </c>
      <c r="G25" s="184">
        <v>448</v>
      </c>
      <c r="H25" s="184">
        <v>939</v>
      </c>
      <c r="I25" s="125">
        <v>0.47710330138445156</v>
      </c>
      <c r="J25" s="184">
        <v>1870</v>
      </c>
      <c r="K25" s="184">
        <v>2286</v>
      </c>
      <c r="L25" s="125">
        <f t="shared" si="1"/>
        <v>0.81802274715660539</v>
      </c>
      <c r="M25" s="184">
        <v>613</v>
      </c>
      <c r="N25" s="184">
        <v>1004</v>
      </c>
      <c r="O25" s="125">
        <f t="shared" si="2"/>
        <v>0.6105577689243028</v>
      </c>
      <c r="P25" s="184">
        <v>326</v>
      </c>
      <c r="Q25" s="184">
        <v>852</v>
      </c>
      <c r="R25" s="126">
        <f t="shared" si="3"/>
        <v>0.38262910798122068</v>
      </c>
    </row>
    <row r="26" spans="1:18">
      <c r="A26" s="319">
        <v>14</v>
      </c>
      <c r="B26" s="315" t="s">
        <v>22</v>
      </c>
      <c r="C26" s="88">
        <v>2013</v>
      </c>
      <c r="D26" s="179">
        <v>303</v>
      </c>
      <c r="E26" s="179">
        <v>1539</v>
      </c>
      <c r="F26" s="99">
        <f t="shared" si="0"/>
        <v>0.19688109161793371</v>
      </c>
      <c r="G26" s="179"/>
      <c r="H26" s="179"/>
      <c r="I26" s="99"/>
      <c r="J26" s="179">
        <v>654</v>
      </c>
      <c r="K26" s="179">
        <v>752</v>
      </c>
      <c r="L26" s="99">
        <f t="shared" si="1"/>
        <v>0.86968085106382975</v>
      </c>
      <c r="M26" s="179">
        <v>219</v>
      </c>
      <c r="N26" s="179">
        <v>365</v>
      </c>
      <c r="O26" s="99">
        <f t="shared" si="2"/>
        <v>0.6</v>
      </c>
      <c r="P26" s="179">
        <v>69</v>
      </c>
      <c r="Q26" s="179">
        <v>340</v>
      </c>
      <c r="R26" s="100">
        <f t="shared" si="3"/>
        <v>0.20294117647058824</v>
      </c>
    </row>
    <row r="27" spans="1:18">
      <c r="A27" s="310"/>
      <c r="B27" s="316"/>
      <c r="C27" s="86">
        <v>2014</v>
      </c>
      <c r="D27" s="180">
        <v>235</v>
      </c>
      <c r="E27" s="180">
        <v>1481</v>
      </c>
      <c r="F27" s="101">
        <f t="shared" si="0"/>
        <v>0.1586765698852127</v>
      </c>
      <c r="G27" s="180">
        <v>131</v>
      </c>
      <c r="H27" s="180">
        <v>319</v>
      </c>
      <c r="I27" s="101">
        <v>0.41065830721003133</v>
      </c>
      <c r="J27" s="180">
        <v>686</v>
      </c>
      <c r="K27" s="180">
        <v>800</v>
      </c>
      <c r="L27" s="101">
        <f t="shared" si="1"/>
        <v>0.85750000000000004</v>
      </c>
      <c r="M27" s="180">
        <v>181</v>
      </c>
      <c r="N27" s="180">
        <v>331</v>
      </c>
      <c r="O27" s="101">
        <f t="shared" si="2"/>
        <v>0.54682779456193353</v>
      </c>
      <c r="P27" s="180">
        <v>77</v>
      </c>
      <c r="Q27" s="180">
        <v>352</v>
      </c>
      <c r="R27" s="102">
        <f t="shared" si="3"/>
        <v>0.21875</v>
      </c>
    </row>
    <row r="28" spans="1:18">
      <c r="A28" s="310"/>
      <c r="B28" s="316"/>
      <c r="C28" s="90">
        <v>2015</v>
      </c>
      <c r="D28" s="181">
        <v>219</v>
      </c>
      <c r="E28" s="181">
        <v>1528</v>
      </c>
      <c r="F28" s="103">
        <f t="shared" si="0"/>
        <v>0.14332460732984292</v>
      </c>
      <c r="G28" s="181">
        <v>108</v>
      </c>
      <c r="H28" s="181">
        <v>252</v>
      </c>
      <c r="I28" s="103">
        <v>0.42857142857142855</v>
      </c>
      <c r="J28" s="181">
        <v>688</v>
      </c>
      <c r="K28" s="181">
        <v>812</v>
      </c>
      <c r="L28" s="103">
        <f t="shared" si="1"/>
        <v>0.84729064039408863</v>
      </c>
      <c r="M28" s="181">
        <v>192</v>
      </c>
      <c r="N28" s="181">
        <v>354</v>
      </c>
      <c r="O28" s="103">
        <f t="shared" si="2"/>
        <v>0.5423728813559322</v>
      </c>
      <c r="P28" s="181">
        <v>83</v>
      </c>
      <c r="Q28" s="181">
        <v>290</v>
      </c>
      <c r="R28" s="104">
        <f t="shared" si="3"/>
        <v>0.28620689655172415</v>
      </c>
    </row>
    <row r="29" spans="1:18">
      <c r="A29" s="320">
        <v>15</v>
      </c>
      <c r="B29" s="317" t="s">
        <v>23</v>
      </c>
      <c r="C29" s="118">
        <v>2013</v>
      </c>
      <c r="D29" s="182">
        <v>789</v>
      </c>
      <c r="E29" s="182">
        <v>3745</v>
      </c>
      <c r="F29" s="119">
        <f t="shared" si="0"/>
        <v>0.21068090787716956</v>
      </c>
      <c r="G29" s="182"/>
      <c r="H29" s="182"/>
      <c r="I29" s="119"/>
      <c r="J29" s="182">
        <v>1234</v>
      </c>
      <c r="K29" s="182">
        <v>1502</v>
      </c>
      <c r="L29" s="119">
        <f t="shared" si="1"/>
        <v>0.82157123834886814</v>
      </c>
      <c r="M29" s="182">
        <v>451</v>
      </c>
      <c r="N29" s="182">
        <v>652</v>
      </c>
      <c r="O29" s="119">
        <f t="shared" si="2"/>
        <v>0.69171779141104295</v>
      </c>
      <c r="P29" s="182">
        <v>206</v>
      </c>
      <c r="Q29" s="182">
        <v>556</v>
      </c>
      <c r="R29" s="120">
        <f t="shared" si="3"/>
        <v>0.37050359712230213</v>
      </c>
    </row>
    <row r="30" spans="1:18">
      <c r="A30" s="313"/>
      <c r="B30" s="318"/>
      <c r="C30" s="121">
        <v>2014</v>
      </c>
      <c r="D30" s="183">
        <v>456</v>
      </c>
      <c r="E30" s="183">
        <v>3627</v>
      </c>
      <c r="F30" s="122">
        <f t="shared" si="0"/>
        <v>0.12572373862696443</v>
      </c>
      <c r="G30" s="183">
        <v>297</v>
      </c>
      <c r="H30" s="183">
        <v>617</v>
      </c>
      <c r="I30" s="122">
        <v>0.48136142625607781</v>
      </c>
      <c r="J30" s="183">
        <v>1210</v>
      </c>
      <c r="K30" s="183">
        <v>1414</v>
      </c>
      <c r="L30" s="122">
        <f t="shared" si="1"/>
        <v>0.85572842998585574</v>
      </c>
      <c r="M30" s="183">
        <v>421</v>
      </c>
      <c r="N30" s="183">
        <v>622</v>
      </c>
      <c r="O30" s="122">
        <f t="shared" si="2"/>
        <v>0.67684887459807075</v>
      </c>
      <c r="P30" s="183">
        <v>166</v>
      </c>
      <c r="Q30" s="183">
        <v>504</v>
      </c>
      <c r="R30" s="123">
        <f t="shared" si="3"/>
        <v>0.32936507936507936</v>
      </c>
    </row>
    <row r="31" spans="1:18">
      <c r="A31" s="313"/>
      <c r="B31" s="318"/>
      <c r="C31" s="124">
        <v>2015</v>
      </c>
      <c r="D31" s="184">
        <v>481</v>
      </c>
      <c r="E31" s="184">
        <v>3684</v>
      </c>
      <c r="F31" s="125">
        <f t="shared" si="0"/>
        <v>0.13056460369163952</v>
      </c>
      <c r="G31" s="184">
        <v>268</v>
      </c>
      <c r="H31" s="184">
        <v>568</v>
      </c>
      <c r="I31" s="125">
        <v>0.47183098591549294</v>
      </c>
      <c r="J31" s="184">
        <v>1202</v>
      </c>
      <c r="K31" s="184">
        <v>1382</v>
      </c>
      <c r="L31" s="125">
        <f t="shared" si="1"/>
        <v>0.86975397973950797</v>
      </c>
      <c r="M31" s="184">
        <v>402</v>
      </c>
      <c r="N31" s="184">
        <v>620</v>
      </c>
      <c r="O31" s="125">
        <f t="shared" si="2"/>
        <v>0.64838709677419359</v>
      </c>
      <c r="P31" s="184">
        <v>210</v>
      </c>
      <c r="Q31" s="184">
        <v>571</v>
      </c>
      <c r="R31" s="126">
        <f t="shared" si="3"/>
        <v>0.36777583187390545</v>
      </c>
    </row>
    <row r="32" spans="1:18">
      <c r="A32" s="319">
        <v>16</v>
      </c>
      <c r="B32" s="315" t="s">
        <v>24</v>
      </c>
      <c r="C32" s="88">
        <v>2013</v>
      </c>
      <c r="D32" s="179">
        <v>122</v>
      </c>
      <c r="E32" s="179">
        <v>983</v>
      </c>
      <c r="F32" s="99">
        <f t="shared" si="0"/>
        <v>0.12410986775178026</v>
      </c>
      <c r="G32" s="179"/>
      <c r="H32" s="179"/>
      <c r="I32" s="99"/>
      <c r="J32" s="179">
        <v>578</v>
      </c>
      <c r="K32" s="179">
        <v>798</v>
      </c>
      <c r="L32" s="99">
        <f t="shared" si="1"/>
        <v>0.72431077694235591</v>
      </c>
      <c r="M32" s="179">
        <v>166</v>
      </c>
      <c r="N32" s="179">
        <v>259</v>
      </c>
      <c r="O32" s="99">
        <f t="shared" si="2"/>
        <v>0.64092664092664098</v>
      </c>
      <c r="P32" s="179">
        <v>107</v>
      </c>
      <c r="Q32" s="179">
        <v>252</v>
      </c>
      <c r="R32" s="100">
        <f t="shared" si="3"/>
        <v>0.42460317460317459</v>
      </c>
    </row>
    <row r="33" spans="1:18">
      <c r="A33" s="310"/>
      <c r="B33" s="316"/>
      <c r="C33" s="86">
        <v>2014</v>
      </c>
      <c r="D33" s="180">
        <v>104</v>
      </c>
      <c r="E33" s="180">
        <v>1022</v>
      </c>
      <c r="F33" s="101">
        <f t="shared" si="0"/>
        <v>0.10176125244618395</v>
      </c>
      <c r="G33" s="180">
        <v>66</v>
      </c>
      <c r="H33" s="180">
        <v>137</v>
      </c>
      <c r="I33" s="101">
        <v>0.48175182481751827</v>
      </c>
      <c r="J33" s="180">
        <v>604</v>
      </c>
      <c r="K33" s="180">
        <v>816</v>
      </c>
      <c r="L33" s="101">
        <f t="shared" si="1"/>
        <v>0.74019607843137258</v>
      </c>
      <c r="M33" s="180">
        <v>188</v>
      </c>
      <c r="N33" s="180">
        <v>297</v>
      </c>
      <c r="O33" s="101">
        <f t="shared" si="2"/>
        <v>0.632996632996633</v>
      </c>
      <c r="P33" s="180">
        <v>147</v>
      </c>
      <c r="Q33" s="180">
        <v>315</v>
      </c>
      <c r="R33" s="102">
        <f t="shared" si="3"/>
        <v>0.46666666666666667</v>
      </c>
    </row>
    <row r="34" spans="1:18">
      <c r="A34" s="311"/>
      <c r="B34" s="324"/>
      <c r="C34" s="89">
        <v>2015</v>
      </c>
      <c r="D34" s="185">
        <v>121</v>
      </c>
      <c r="E34" s="185">
        <v>1089</v>
      </c>
      <c r="F34" s="105">
        <f t="shared" si="0"/>
        <v>0.1111111111111111</v>
      </c>
      <c r="G34" s="185">
        <v>134</v>
      </c>
      <c r="H34" s="185">
        <v>257</v>
      </c>
      <c r="I34" s="105">
        <v>0.52140077821011677</v>
      </c>
      <c r="J34" s="185">
        <v>608</v>
      </c>
      <c r="K34" s="185">
        <v>802</v>
      </c>
      <c r="L34" s="105">
        <f t="shared" si="1"/>
        <v>0.75810473815461343</v>
      </c>
      <c r="M34" s="185">
        <v>198</v>
      </c>
      <c r="N34" s="185">
        <v>307</v>
      </c>
      <c r="O34" s="105">
        <f t="shared" si="2"/>
        <v>0.64495114006514653</v>
      </c>
      <c r="P34" s="185">
        <v>175</v>
      </c>
      <c r="Q34" s="185">
        <v>367</v>
      </c>
      <c r="R34" s="106">
        <f t="shared" si="3"/>
        <v>0.4768392370572207</v>
      </c>
    </row>
    <row r="35" spans="1:18">
      <c r="A35" s="312">
        <v>917</v>
      </c>
      <c r="B35" s="325" t="s">
        <v>25</v>
      </c>
      <c r="C35" s="127">
        <v>2013</v>
      </c>
      <c r="D35" s="186">
        <v>853</v>
      </c>
      <c r="E35" s="186">
        <v>6305</v>
      </c>
      <c r="F35" s="128">
        <f t="shared" si="0"/>
        <v>0.135289452815226</v>
      </c>
      <c r="G35" s="186"/>
      <c r="H35" s="186"/>
      <c r="I35" s="128"/>
      <c r="J35" s="186">
        <v>2040</v>
      </c>
      <c r="K35" s="186">
        <v>2634</v>
      </c>
      <c r="L35" s="128">
        <f t="shared" si="1"/>
        <v>0.7744874715261959</v>
      </c>
      <c r="M35" s="186">
        <v>689</v>
      </c>
      <c r="N35" s="186">
        <v>994</v>
      </c>
      <c r="O35" s="128">
        <f t="shared" si="2"/>
        <v>0.69315895372233405</v>
      </c>
      <c r="P35" s="186">
        <v>377</v>
      </c>
      <c r="Q35" s="186">
        <v>1019</v>
      </c>
      <c r="R35" s="129">
        <f t="shared" si="3"/>
        <v>0.36997055937193329</v>
      </c>
    </row>
    <row r="36" spans="1:18">
      <c r="A36" s="313"/>
      <c r="B36" s="318"/>
      <c r="C36" s="121">
        <v>2014</v>
      </c>
      <c r="D36" s="183">
        <v>519</v>
      </c>
      <c r="E36" s="183">
        <v>6045</v>
      </c>
      <c r="F36" s="122">
        <f t="shared" si="0"/>
        <v>8.5856079404466504E-2</v>
      </c>
      <c r="G36" s="183">
        <v>617</v>
      </c>
      <c r="H36" s="183">
        <v>1129</v>
      </c>
      <c r="I36" s="122">
        <v>0.54650132860938883</v>
      </c>
      <c r="J36" s="183">
        <v>2074</v>
      </c>
      <c r="K36" s="183">
        <v>2522</v>
      </c>
      <c r="L36" s="122">
        <f t="shared" si="1"/>
        <v>0.82236320380650274</v>
      </c>
      <c r="M36" s="183">
        <v>704</v>
      </c>
      <c r="N36" s="183">
        <v>1010</v>
      </c>
      <c r="O36" s="122">
        <f t="shared" si="2"/>
        <v>0.69702970297029698</v>
      </c>
      <c r="P36" s="183">
        <v>347</v>
      </c>
      <c r="Q36" s="183">
        <v>931</v>
      </c>
      <c r="R36" s="123">
        <f t="shared" si="3"/>
        <v>0.37271750805585391</v>
      </c>
    </row>
    <row r="37" spans="1:18">
      <c r="A37" s="314"/>
      <c r="B37" s="326"/>
      <c r="C37" s="130">
        <v>2015</v>
      </c>
      <c r="D37" s="187">
        <v>549</v>
      </c>
      <c r="E37" s="187">
        <v>5992</v>
      </c>
      <c r="F37" s="131">
        <f t="shared" si="0"/>
        <v>9.1622162883845129E-2</v>
      </c>
      <c r="G37" s="187">
        <v>539</v>
      </c>
      <c r="H37" s="187">
        <v>1015</v>
      </c>
      <c r="I37" s="131">
        <v>0.53103448275862064</v>
      </c>
      <c r="J37" s="187">
        <v>2070</v>
      </c>
      <c r="K37" s="187">
        <v>2580</v>
      </c>
      <c r="L37" s="131">
        <f t="shared" si="1"/>
        <v>0.80232558139534882</v>
      </c>
      <c r="M37" s="187">
        <v>751</v>
      </c>
      <c r="N37" s="187">
        <v>1043</v>
      </c>
      <c r="O37" s="131">
        <f t="shared" si="2"/>
        <v>0.72003835091083412</v>
      </c>
      <c r="P37" s="187">
        <v>415</v>
      </c>
      <c r="Q37" s="187">
        <v>935</v>
      </c>
      <c r="R37" s="132">
        <f t="shared" si="3"/>
        <v>0.44385026737967914</v>
      </c>
    </row>
    <row r="38" spans="1:18">
      <c r="A38" s="309">
        <v>919</v>
      </c>
      <c r="B38" s="327" t="s">
        <v>26</v>
      </c>
      <c r="C38" s="91">
        <v>2013</v>
      </c>
      <c r="D38" s="188">
        <v>939</v>
      </c>
      <c r="E38" s="188">
        <v>6477</v>
      </c>
      <c r="F38" s="107">
        <f t="shared" si="0"/>
        <v>0.14497452524316815</v>
      </c>
      <c r="G38" s="188"/>
      <c r="H38" s="188"/>
      <c r="I38" s="107"/>
      <c r="J38" s="188">
        <v>1840</v>
      </c>
      <c r="K38" s="188">
        <v>2426</v>
      </c>
      <c r="L38" s="107">
        <f t="shared" si="1"/>
        <v>0.75845012366034625</v>
      </c>
      <c r="M38" s="188">
        <v>655</v>
      </c>
      <c r="N38" s="188">
        <v>939</v>
      </c>
      <c r="O38" s="107">
        <f t="shared" si="2"/>
        <v>0.69755058572949946</v>
      </c>
      <c r="P38" s="188">
        <v>296</v>
      </c>
      <c r="Q38" s="188">
        <v>782</v>
      </c>
      <c r="R38" s="108">
        <f t="shared" si="3"/>
        <v>0.37851662404092073</v>
      </c>
    </row>
    <row r="39" spans="1:18">
      <c r="A39" s="310"/>
      <c r="B39" s="316"/>
      <c r="C39" s="86">
        <v>2014</v>
      </c>
      <c r="D39" s="180">
        <v>612</v>
      </c>
      <c r="E39" s="180">
        <v>6045</v>
      </c>
      <c r="F39" s="101">
        <f t="shared" si="0"/>
        <v>0.10124069478908189</v>
      </c>
      <c r="G39" s="180">
        <v>483</v>
      </c>
      <c r="H39" s="180">
        <v>903</v>
      </c>
      <c r="I39" s="101">
        <v>0.53488372093023251</v>
      </c>
      <c r="J39" s="180">
        <v>1724</v>
      </c>
      <c r="K39" s="180">
        <v>2138</v>
      </c>
      <c r="L39" s="101">
        <f t="shared" si="1"/>
        <v>0.80636108512628624</v>
      </c>
      <c r="M39" s="180">
        <v>683</v>
      </c>
      <c r="N39" s="180">
        <v>942</v>
      </c>
      <c r="O39" s="101">
        <f t="shared" si="2"/>
        <v>0.72505307855626322</v>
      </c>
      <c r="P39" s="180">
        <v>320</v>
      </c>
      <c r="Q39" s="180">
        <v>704</v>
      </c>
      <c r="R39" s="102">
        <f t="shared" si="3"/>
        <v>0.45454545454545453</v>
      </c>
    </row>
    <row r="40" spans="1:18">
      <c r="A40" s="311"/>
      <c r="B40" s="324"/>
      <c r="C40" s="89">
        <v>2015</v>
      </c>
      <c r="D40" s="185">
        <v>532</v>
      </c>
      <c r="E40" s="185">
        <v>6081</v>
      </c>
      <c r="F40" s="105">
        <f t="shared" si="0"/>
        <v>8.7485610919256704E-2</v>
      </c>
      <c r="G40" s="185">
        <v>391</v>
      </c>
      <c r="H40" s="185">
        <v>794</v>
      </c>
      <c r="I40" s="105">
        <v>0.49244332493702769</v>
      </c>
      <c r="J40" s="185">
        <v>1680</v>
      </c>
      <c r="K40" s="185">
        <v>2164</v>
      </c>
      <c r="L40" s="105">
        <f t="shared" si="1"/>
        <v>0.77634011090573007</v>
      </c>
      <c r="M40" s="185">
        <v>619</v>
      </c>
      <c r="N40" s="185">
        <v>895</v>
      </c>
      <c r="O40" s="105">
        <f t="shared" si="2"/>
        <v>0.69162011173184357</v>
      </c>
      <c r="P40" s="185">
        <v>312</v>
      </c>
      <c r="Q40" s="185">
        <v>711</v>
      </c>
      <c r="R40" s="106">
        <f t="shared" si="3"/>
        <v>0.43881856540084391</v>
      </c>
    </row>
    <row r="41" spans="1:18">
      <c r="A41" s="312">
        <v>931</v>
      </c>
      <c r="B41" s="325" t="s">
        <v>27</v>
      </c>
      <c r="C41" s="127">
        <v>2013</v>
      </c>
      <c r="D41" s="186">
        <v>1246</v>
      </c>
      <c r="E41" s="186">
        <v>7705</v>
      </c>
      <c r="F41" s="128">
        <f t="shared" si="0"/>
        <v>0.16171317326411422</v>
      </c>
      <c r="G41" s="186"/>
      <c r="H41" s="186"/>
      <c r="I41" s="128"/>
      <c r="J41" s="186">
        <v>2082</v>
      </c>
      <c r="K41" s="186">
        <v>2464</v>
      </c>
      <c r="L41" s="128">
        <f t="shared" si="1"/>
        <v>0.84496753246753242</v>
      </c>
      <c r="M41" s="186">
        <v>596</v>
      </c>
      <c r="N41" s="186">
        <v>1007</v>
      </c>
      <c r="O41" s="128">
        <f t="shared" si="2"/>
        <v>0.59185700099304861</v>
      </c>
      <c r="P41" s="186">
        <v>286</v>
      </c>
      <c r="Q41" s="186">
        <v>918</v>
      </c>
      <c r="R41" s="129">
        <f t="shared" si="3"/>
        <v>0.31154684095860569</v>
      </c>
    </row>
    <row r="42" spans="1:18">
      <c r="A42" s="313"/>
      <c r="B42" s="318"/>
      <c r="C42" s="121">
        <v>2014</v>
      </c>
      <c r="D42" s="183">
        <v>693</v>
      </c>
      <c r="E42" s="183">
        <v>7062</v>
      </c>
      <c r="F42" s="122">
        <f t="shared" si="0"/>
        <v>9.8130841121495324E-2</v>
      </c>
      <c r="G42" s="183">
        <v>619</v>
      </c>
      <c r="H42" s="183">
        <v>1241</v>
      </c>
      <c r="I42" s="122">
        <v>0.49879129734085415</v>
      </c>
      <c r="J42" s="183">
        <v>2118</v>
      </c>
      <c r="K42" s="183">
        <v>2464</v>
      </c>
      <c r="L42" s="122">
        <f t="shared" si="1"/>
        <v>0.85957792207792205</v>
      </c>
      <c r="M42" s="183">
        <v>591</v>
      </c>
      <c r="N42" s="183">
        <v>1045</v>
      </c>
      <c r="O42" s="122">
        <f t="shared" si="2"/>
        <v>0.5655502392344498</v>
      </c>
      <c r="P42" s="183">
        <v>298</v>
      </c>
      <c r="Q42" s="183">
        <v>891</v>
      </c>
      <c r="R42" s="123">
        <f t="shared" si="3"/>
        <v>0.3344556677890011</v>
      </c>
    </row>
    <row r="43" spans="1:18">
      <c r="A43" s="314"/>
      <c r="B43" s="326"/>
      <c r="C43" s="130">
        <v>2015</v>
      </c>
      <c r="D43" s="187">
        <v>740</v>
      </c>
      <c r="E43" s="187">
        <v>7229</v>
      </c>
      <c r="F43" s="131">
        <f t="shared" si="0"/>
        <v>0.10236547240282197</v>
      </c>
      <c r="G43" s="187">
        <v>565</v>
      </c>
      <c r="H43" s="187">
        <v>1175</v>
      </c>
      <c r="I43" s="131">
        <v>0.48085106382978721</v>
      </c>
      <c r="J43" s="187">
        <v>2064</v>
      </c>
      <c r="K43" s="187">
        <v>2504</v>
      </c>
      <c r="L43" s="131">
        <f t="shared" si="1"/>
        <v>0.82428115015974446</v>
      </c>
      <c r="M43" s="187">
        <v>625</v>
      </c>
      <c r="N43" s="187">
        <v>1081</v>
      </c>
      <c r="O43" s="131">
        <f t="shared" si="2"/>
        <v>0.57816836262719706</v>
      </c>
      <c r="P43" s="187">
        <v>313</v>
      </c>
      <c r="Q43" s="187">
        <v>891</v>
      </c>
      <c r="R43" s="132">
        <f t="shared" si="3"/>
        <v>0.35129068462401797</v>
      </c>
    </row>
    <row r="44" spans="1:18">
      <c r="A44" s="309">
        <v>932</v>
      </c>
      <c r="B44" s="327" t="s">
        <v>28</v>
      </c>
      <c r="C44" s="91">
        <v>2013</v>
      </c>
      <c r="D44" s="188">
        <v>1079</v>
      </c>
      <c r="E44" s="188">
        <v>7482</v>
      </c>
      <c r="F44" s="107">
        <f t="shared" si="0"/>
        <v>0.14421277733226409</v>
      </c>
      <c r="G44" s="188"/>
      <c r="H44" s="188"/>
      <c r="I44" s="107"/>
      <c r="J44" s="188">
        <v>1912</v>
      </c>
      <c r="K44" s="188">
        <v>2336</v>
      </c>
      <c r="L44" s="107">
        <f t="shared" si="1"/>
        <v>0.81849315068493156</v>
      </c>
      <c r="M44" s="188">
        <v>551</v>
      </c>
      <c r="N44" s="188">
        <v>880</v>
      </c>
      <c r="O44" s="107">
        <f t="shared" si="2"/>
        <v>0.6261363636363636</v>
      </c>
      <c r="P44" s="188">
        <v>248</v>
      </c>
      <c r="Q44" s="188">
        <v>802</v>
      </c>
      <c r="R44" s="108">
        <f t="shared" si="3"/>
        <v>0.30922693266832918</v>
      </c>
    </row>
    <row r="45" spans="1:18">
      <c r="A45" s="310"/>
      <c r="B45" s="316"/>
      <c r="C45" s="86">
        <v>2014</v>
      </c>
      <c r="D45" s="180">
        <v>664</v>
      </c>
      <c r="E45" s="180">
        <v>7102</v>
      </c>
      <c r="F45" s="101">
        <f t="shared" si="0"/>
        <v>9.3494790199943681E-2</v>
      </c>
      <c r="G45" s="180">
        <v>476</v>
      </c>
      <c r="H45" s="180">
        <v>1025</v>
      </c>
      <c r="I45" s="101">
        <v>0.46439024390243905</v>
      </c>
      <c r="J45" s="180">
        <v>1688</v>
      </c>
      <c r="K45" s="180">
        <v>2220</v>
      </c>
      <c r="L45" s="101">
        <f t="shared" si="1"/>
        <v>0.76036036036036037</v>
      </c>
      <c r="M45" s="180">
        <v>597</v>
      </c>
      <c r="N45" s="180">
        <v>974</v>
      </c>
      <c r="O45" s="101">
        <f t="shared" si="2"/>
        <v>0.61293634496919913</v>
      </c>
      <c r="P45" s="180">
        <v>285</v>
      </c>
      <c r="Q45" s="180">
        <v>775</v>
      </c>
      <c r="R45" s="102">
        <f t="shared" si="3"/>
        <v>0.36774193548387096</v>
      </c>
    </row>
    <row r="46" spans="1:18">
      <c r="A46" s="311"/>
      <c r="B46" s="324"/>
      <c r="C46" s="89">
        <v>2015</v>
      </c>
      <c r="D46" s="185">
        <v>553</v>
      </c>
      <c r="E46" s="185">
        <v>6960</v>
      </c>
      <c r="F46" s="105">
        <f t="shared" si="0"/>
        <v>7.9454022988505749E-2</v>
      </c>
      <c r="G46" s="185">
        <v>466</v>
      </c>
      <c r="H46" s="185">
        <v>969</v>
      </c>
      <c r="I46" s="105">
        <v>0.4809081527347781</v>
      </c>
      <c r="J46" s="185">
        <v>1662</v>
      </c>
      <c r="K46" s="185">
        <v>2088</v>
      </c>
      <c r="L46" s="105">
        <f t="shared" si="1"/>
        <v>0.79597701149425293</v>
      </c>
      <c r="M46" s="185">
        <v>538</v>
      </c>
      <c r="N46" s="185">
        <v>857</v>
      </c>
      <c r="O46" s="105">
        <f t="shared" si="2"/>
        <v>0.62777129521586927</v>
      </c>
      <c r="P46" s="185">
        <v>286</v>
      </c>
      <c r="Q46" s="185">
        <v>825</v>
      </c>
      <c r="R46" s="106">
        <f t="shared" si="3"/>
        <v>0.34666666666666668</v>
      </c>
    </row>
    <row r="47" spans="1:18">
      <c r="A47" s="312">
        <v>933</v>
      </c>
      <c r="B47" s="325" t="s">
        <v>29</v>
      </c>
      <c r="C47" s="127">
        <v>2013</v>
      </c>
      <c r="D47" s="186">
        <v>1437</v>
      </c>
      <c r="E47" s="186">
        <v>3761</v>
      </c>
      <c r="F47" s="128">
        <f t="shared" si="0"/>
        <v>0.3820792342462111</v>
      </c>
      <c r="G47" s="186"/>
      <c r="H47" s="186"/>
      <c r="I47" s="128"/>
      <c r="J47" s="186">
        <v>890</v>
      </c>
      <c r="K47" s="186">
        <v>1286</v>
      </c>
      <c r="L47" s="128">
        <f t="shared" si="1"/>
        <v>0.69206842923794709</v>
      </c>
      <c r="M47" s="186">
        <v>194</v>
      </c>
      <c r="N47" s="186">
        <v>467</v>
      </c>
      <c r="O47" s="128">
        <f t="shared" si="2"/>
        <v>0.41541755888650966</v>
      </c>
      <c r="P47" s="186">
        <v>48</v>
      </c>
      <c r="Q47" s="186">
        <v>356</v>
      </c>
      <c r="R47" s="129">
        <f t="shared" si="3"/>
        <v>0.1348314606741573</v>
      </c>
    </row>
    <row r="48" spans="1:18">
      <c r="A48" s="313"/>
      <c r="B48" s="318"/>
      <c r="C48" s="121">
        <v>2014</v>
      </c>
      <c r="D48" s="183">
        <v>898</v>
      </c>
      <c r="E48" s="183">
        <v>3490</v>
      </c>
      <c r="F48" s="122">
        <f t="shared" si="0"/>
        <v>0.25730659025787966</v>
      </c>
      <c r="G48" s="183">
        <v>107</v>
      </c>
      <c r="H48" s="183">
        <v>436</v>
      </c>
      <c r="I48" s="122">
        <v>0.24541284403669725</v>
      </c>
      <c r="J48" s="183">
        <v>934</v>
      </c>
      <c r="K48" s="183">
        <v>1306</v>
      </c>
      <c r="L48" s="122">
        <f t="shared" si="1"/>
        <v>0.71516079632465546</v>
      </c>
      <c r="M48" s="183">
        <v>204</v>
      </c>
      <c r="N48" s="183">
        <v>453</v>
      </c>
      <c r="O48" s="122">
        <f t="shared" si="2"/>
        <v>0.45033112582781459</v>
      </c>
      <c r="P48" s="183">
        <v>47</v>
      </c>
      <c r="Q48" s="183">
        <v>345</v>
      </c>
      <c r="R48" s="123">
        <f t="shared" si="3"/>
        <v>0.13623188405797101</v>
      </c>
    </row>
    <row r="49" spans="1:18">
      <c r="A49" s="314"/>
      <c r="B49" s="326"/>
      <c r="C49" s="130">
        <v>2015</v>
      </c>
      <c r="D49" s="187">
        <v>978</v>
      </c>
      <c r="E49" s="187">
        <v>3565</v>
      </c>
      <c r="F49" s="131">
        <f t="shared" si="0"/>
        <v>0.27433380084151471</v>
      </c>
      <c r="G49" s="187">
        <v>100</v>
      </c>
      <c r="H49" s="187">
        <v>346</v>
      </c>
      <c r="I49" s="131">
        <v>0.28901734104046245</v>
      </c>
      <c r="J49" s="187">
        <v>946</v>
      </c>
      <c r="K49" s="187">
        <v>1294</v>
      </c>
      <c r="L49" s="131">
        <f t="shared" si="1"/>
        <v>0.73106646058732616</v>
      </c>
      <c r="M49" s="187">
        <v>207</v>
      </c>
      <c r="N49" s="187">
        <v>483</v>
      </c>
      <c r="O49" s="131">
        <f t="shared" si="2"/>
        <v>0.42857142857142855</v>
      </c>
      <c r="P49" s="187">
        <v>54</v>
      </c>
      <c r="Q49" s="187">
        <v>372</v>
      </c>
      <c r="R49" s="132">
        <f t="shared" si="3"/>
        <v>0.14516129032258066</v>
      </c>
    </row>
    <row r="53" spans="1:18">
      <c r="A53" s="92"/>
      <c r="B53" s="93"/>
      <c r="C53" s="92" t="s">
        <v>0</v>
      </c>
      <c r="D53" s="189" t="s">
        <v>2</v>
      </c>
      <c r="E53" s="189" t="s">
        <v>3</v>
      </c>
      <c r="F53" s="109" t="s">
        <v>4</v>
      </c>
      <c r="G53" s="189"/>
      <c r="H53" s="189"/>
      <c r="I53" s="109"/>
      <c r="J53" s="189" t="s">
        <v>5</v>
      </c>
      <c r="K53" s="189" t="s">
        <v>6</v>
      </c>
      <c r="L53" s="109" t="s">
        <v>7</v>
      </c>
      <c r="M53" s="189" t="s">
        <v>8</v>
      </c>
      <c r="N53" s="189" t="s">
        <v>9</v>
      </c>
      <c r="O53" s="109" t="s">
        <v>10</v>
      </c>
      <c r="P53" s="189" t="s">
        <v>11</v>
      </c>
      <c r="Q53" s="189" t="s">
        <v>12</v>
      </c>
      <c r="R53" s="109" t="s">
        <v>13</v>
      </c>
    </row>
    <row r="54" spans="1:18">
      <c r="A54" s="94"/>
      <c r="B54" s="321" t="s">
        <v>36</v>
      </c>
      <c r="C54" s="95">
        <v>2013</v>
      </c>
      <c r="D54" s="190">
        <v>13467</v>
      </c>
      <c r="E54" s="190">
        <v>75486</v>
      </c>
      <c r="F54" s="110">
        <f>D54/E54</f>
        <v>0.17840394245290517</v>
      </c>
      <c r="G54" s="190"/>
      <c r="H54" s="190"/>
      <c r="I54" s="110"/>
      <c r="J54" s="190">
        <v>22390</v>
      </c>
      <c r="K54" s="190">
        <v>27600</v>
      </c>
      <c r="L54" s="110">
        <f>J54/K54</f>
        <v>0.81123188405797098</v>
      </c>
      <c r="M54" s="190">
        <v>7052</v>
      </c>
      <c r="N54" s="190">
        <v>11127</v>
      </c>
      <c r="O54" s="110">
        <f>M54/N54</f>
        <v>0.63377370360384655</v>
      </c>
      <c r="P54" s="190">
        <v>3400</v>
      </c>
      <c r="Q54" s="190">
        <v>10063</v>
      </c>
      <c r="R54" s="111">
        <f>P54/Q54</f>
        <v>0.33787141011626753</v>
      </c>
    </row>
    <row r="55" spans="1:18">
      <c r="A55" s="96"/>
      <c r="B55" s="322"/>
      <c r="C55" s="87">
        <v>2014</v>
      </c>
      <c r="D55" s="191">
        <v>7888</v>
      </c>
      <c r="E55" s="191">
        <v>70704</v>
      </c>
      <c r="F55" s="112">
        <f t="shared" ref="F55:F56" si="4">D55/E55</f>
        <v>0.11156370219506676</v>
      </c>
      <c r="G55" s="191">
        <v>5389</v>
      </c>
      <c r="H55" s="191">
        <v>10697</v>
      </c>
      <c r="I55" s="112">
        <v>0.50378610825465087</v>
      </c>
      <c r="J55" s="191">
        <v>21540</v>
      </c>
      <c r="K55" s="191">
        <v>26084</v>
      </c>
      <c r="L55" s="112">
        <f t="shared" ref="L55:L56" si="5">J55/K55</f>
        <v>0.82579358994019325</v>
      </c>
      <c r="M55" s="191">
        <v>7175</v>
      </c>
      <c r="N55" s="191">
        <v>11359</v>
      </c>
      <c r="O55" s="112">
        <f t="shared" ref="O55:O56" si="6">M55/N55</f>
        <v>0.63165771634827006</v>
      </c>
      <c r="P55" s="191">
        <v>3422</v>
      </c>
      <c r="Q55" s="191">
        <v>9479</v>
      </c>
      <c r="R55" s="113">
        <f t="shared" ref="R55:R56" si="7">P55/Q55</f>
        <v>0.36100854520519043</v>
      </c>
    </row>
    <row r="56" spans="1:18">
      <c r="A56" s="97"/>
      <c r="B56" s="323"/>
      <c r="C56" s="98">
        <v>2015</v>
      </c>
      <c r="D56" s="192">
        <v>7735</v>
      </c>
      <c r="E56" s="192">
        <v>70913</v>
      </c>
      <c r="F56" s="114">
        <f t="shared" si="4"/>
        <v>0.10907732009645622</v>
      </c>
      <c r="G56" s="192">
        <v>4983</v>
      </c>
      <c r="H56" s="192">
        <v>10010</v>
      </c>
      <c r="I56" s="114">
        <v>0.49780219780219781</v>
      </c>
      <c r="J56" s="192">
        <v>21438</v>
      </c>
      <c r="K56" s="192">
        <v>26028</v>
      </c>
      <c r="L56" s="114">
        <f t="shared" si="5"/>
        <v>0.82365145228215764</v>
      </c>
      <c r="M56" s="192">
        <v>6911</v>
      </c>
      <c r="N56" s="192">
        <v>11060</v>
      </c>
      <c r="O56" s="114">
        <f t="shared" si="6"/>
        <v>0.62486437613019896</v>
      </c>
      <c r="P56" s="192">
        <v>3774</v>
      </c>
      <c r="Q56" s="192">
        <v>9699</v>
      </c>
      <c r="R56" s="115">
        <f t="shared" si="7"/>
        <v>0.38911227961645528</v>
      </c>
    </row>
    <row r="60" spans="1:18" ht="25" customHeight="1">
      <c r="A60" s="280" t="s">
        <v>50</v>
      </c>
      <c r="B60" s="280"/>
      <c r="C60" s="280"/>
      <c r="D60" s="280"/>
      <c r="E60" s="280"/>
      <c r="F60" s="280"/>
      <c r="G60" s="280"/>
      <c r="H60" s="280"/>
    </row>
    <row r="61" spans="1:18" ht="32" customHeight="1">
      <c r="A61" s="280" t="s">
        <v>37</v>
      </c>
      <c r="B61" s="280"/>
      <c r="C61" s="280"/>
      <c r="D61" s="280"/>
      <c r="E61" s="280"/>
      <c r="F61" s="280"/>
      <c r="G61" s="280"/>
      <c r="H61" s="280"/>
    </row>
  </sheetData>
  <autoFilter ref="A1:R49">
    <sortState ref="A2:O49">
      <sortCondition ref="A1:A49"/>
    </sortState>
  </autoFilter>
  <mergeCells count="35">
    <mergeCell ref="A35:A37"/>
    <mergeCell ref="A38:A40"/>
    <mergeCell ref="A41:A43"/>
    <mergeCell ref="A14:A16"/>
    <mergeCell ref="B14:B16"/>
    <mergeCell ref="B17:B19"/>
    <mergeCell ref="A60:H60"/>
    <mergeCell ref="A61:H61"/>
    <mergeCell ref="B54:B56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A44:A46"/>
    <mergeCell ref="A47:A49"/>
    <mergeCell ref="B2:B4"/>
    <mergeCell ref="B5:B7"/>
    <mergeCell ref="B8:B10"/>
    <mergeCell ref="B11:B13"/>
    <mergeCell ref="A32:A34"/>
    <mergeCell ref="A17:A19"/>
    <mergeCell ref="A20:A22"/>
    <mergeCell ref="A23:A25"/>
    <mergeCell ref="A26:A28"/>
    <mergeCell ref="A29:A31"/>
    <mergeCell ref="A2:A4"/>
    <mergeCell ref="A5:A7"/>
    <mergeCell ref="A8:A10"/>
    <mergeCell ref="A11:A13"/>
  </mergeCells>
  <pageMargins left="0.45" right="0.45" top="0.5" bottom="0.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9"/>
  <sheetViews>
    <sheetView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J54" sqref="J54"/>
    </sheetView>
  </sheetViews>
  <sheetFormatPr baseColWidth="10" defaultColWidth="8.83203125" defaultRowHeight="14" x14ac:dyDescent="0"/>
  <cols>
    <col min="1" max="1" width="18.5" style="84" bestFit="1" customWidth="1"/>
    <col min="2" max="2" width="34.83203125" style="116" customWidth="1"/>
    <col min="3" max="3" width="9.5" style="84" bestFit="1" customWidth="1"/>
    <col min="4" max="5" width="14.83203125" style="193" bestFit="1" customWidth="1"/>
    <col min="6" max="6" width="16.83203125" style="84" bestFit="1" customWidth="1"/>
    <col min="7" max="8" width="17.5" style="193" bestFit="1" customWidth="1"/>
    <col min="9" max="9" width="19.5" style="84" bestFit="1" customWidth="1"/>
    <col min="10" max="10" width="12.6640625" style="84" bestFit="1" customWidth="1"/>
    <col min="11" max="12" width="13.5" style="193" bestFit="1" customWidth="1"/>
    <col min="13" max="13" width="15.5" style="84" bestFit="1" customWidth="1"/>
    <col min="14" max="15" width="16.1640625" style="193" bestFit="1" customWidth="1"/>
    <col min="16" max="16" width="18.33203125" style="84" bestFit="1" customWidth="1"/>
    <col min="17" max="17" width="11.5" style="84" bestFit="1" customWidth="1"/>
    <col min="18" max="18" width="15" style="84" bestFit="1" customWidth="1"/>
    <col min="257" max="257" width="5" bestFit="1" customWidth="1"/>
    <col min="258" max="258" width="14" bestFit="1" customWidth="1"/>
    <col min="259" max="259" width="34.83203125" customWidth="1"/>
    <col min="260" max="261" width="10.33203125" bestFit="1" customWidth="1"/>
    <col min="262" max="262" width="12.33203125" bestFit="1" customWidth="1"/>
    <col min="263" max="264" width="12.83203125" bestFit="1" customWidth="1"/>
    <col min="265" max="265" width="15" bestFit="1" customWidth="1"/>
    <col min="267" max="267" width="9" bestFit="1" customWidth="1"/>
    <col min="269" max="271" width="11.5" bestFit="1" customWidth="1"/>
    <col min="272" max="272" width="13.6640625" bestFit="1" customWidth="1"/>
    <col min="513" max="513" width="5" bestFit="1" customWidth="1"/>
    <col min="514" max="514" width="14" bestFit="1" customWidth="1"/>
    <col min="515" max="515" width="34.83203125" customWidth="1"/>
    <col min="516" max="517" width="10.33203125" bestFit="1" customWidth="1"/>
    <col min="518" max="518" width="12.33203125" bestFit="1" customWidth="1"/>
    <col min="519" max="520" width="12.83203125" bestFit="1" customWidth="1"/>
    <col min="521" max="521" width="15" bestFit="1" customWidth="1"/>
    <col min="523" max="523" width="9" bestFit="1" customWidth="1"/>
    <col min="525" max="527" width="11.5" bestFit="1" customWidth="1"/>
    <col min="528" max="528" width="13.6640625" bestFit="1" customWidth="1"/>
    <col min="769" max="769" width="5" bestFit="1" customWidth="1"/>
    <col min="770" max="770" width="14" bestFit="1" customWidth="1"/>
    <col min="771" max="771" width="34.83203125" customWidth="1"/>
    <col min="772" max="773" width="10.33203125" bestFit="1" customWidth="1"/>
    <col min="774" max="774" width="12.33203125" bestFit="1" customWidth="1"/>
    <col min="775" max="776" width="12.83203125" bestFit="1" customWidth="1"/>
    <col min="777" max="777" width="15" bestFit="1" customWidth="1"/>
    <col min="779" max="779" width="9" bestFit="1" customWidth="1"/>
    <col min="781" max="783" width="11.5" bestFit="1" customWidth="1"/>
    <col min="784" max="784" width="13.6640625" bestFit="1" customWidth="1"/>
    <col min="1025" max="1025" width="5" bestFit="1" customWidth="1"/>
    <col min="1026" max="1026" width="14" bestFit="1" customWidth="1"/>
    <col min="1027" max="1027" width="34.83203125" customWidth="1"/>
    <col min="1028" max="1029" width="10.33203125" bestFit="1" customWidth="1"/>
    <col min="1030" max="1030" width="12.33203125" bestFit="1" customWidth="1"/>
    <col min="1031" max="1032" width="12.83203125" bestFit="1" customWidth="1"/>
    <col min="1033" max="1033" width="15" bestFit="1" customWidth="1"/>
    <col min="1035" max="1035" width="9" bestFit="1" customWidth="1"/>
    <col min="1037" max="1039" width="11.5" bestFit="1" customWidth="1"/>
    <col min="1040" max="1040" width="13.6640625" bestFit="1" customWidth="1"/>
    <col min="1281" max="1281" width="5" bestFit="1" customWidth="1"/>
    <col min="1282" max="1282" width="14" bestFit="1" customWidth="1"/>
    <col min="1283" max="1283" width="34.83203125" customWidth="1"/>
    <col min="1284" max="1285" width="10.33203125" bestFit="1" customWidth="1"/>
    <col min="1286" max="1286" width="12.33203125" bestFit="1" customWidth="1"/>
    <col min="1287" max="1288" width="12.83203125" bestFit="1" customWidth="1"/>
    <col min="1289" max="1289" width="15" bestFit="1" customWidth="1"/>
    <col min="1291" max="1291" width="9" bestFit="1" customWidth="1"/>
    <col min="1293" max="1295" width="11.5" bestFit="1" customWidth="1"/>
    <col min="1296" max="1296" width="13.6640625" bestFit="1" customWidth="1"/>
    <col min="1537" max="1537" width="5" bestFit="1" customWidth="1"/>
    <col min="1538" max="1538" width="14" bestFit="1" customWidth="1"/>
    <col min="1539" max="1539" width="34.83203125" customWidth="1"/>
    <col min="1540" max="1541" width="10.33203125" bestFit="1" customWidth="1"/>
    <col min="1542" max="1542" width="12.33203125" bestFit="1" customWidth="1"/>
    <col min="1543" max="1544" width="12.83203125" bestFit="1" customWidth="1"/>
    <col min="1545" max="1545" width="15" bestFit="1" customWidth="1"/>
    <col min="1547" max="1547" width="9" bestFit="1" customWidth="1"/>
    <col min="1549" max="1551" width="11.5" bestFit="1" customWidth="1"/>
    <col min="1552" max="1552" width="13.6640625" bestFit="1" customWidth="1"/>
    <col min="1793" max="1793" width="5" bestFit="1" customWidth="1"/>
    <col min="1794" max="1794" width="14" bestFit="1" customWidth="1"/>
    <col min="1795" max="1795" width="34.83203125" customWidth="1"/>
    <col min="1796" max="1797" width="10.33203125" bestFit="1" customWidth="1"/>
    <col min="1798" max="1798" width="12.33203125" bestFit="1" customWidth="1"/>
    <col min="1799" max="1800" width="12.83203125" bestFit="1" customWidth="1"/>
    <col min="1801" max="1801" width="15" bestFit="1" customWidth="1"/>
    <col min="1803" max="1803" width="9" bestFit="1" customWidth="1"/>
    <col min="1805" max="1807" width="11.5" bestFit="1" customWidth="1"/>
    <col min="1808" max="1808" width="13.6640625" bestFit="1" customWidth="1"/>
    <col min="2049" max="2049" width="5" bestFit="1" customWidth="1"/>
    <col min="2050" max="2050" width="14" bestFit="1" customWidth="1"/>
    <col min="2051" max="2051" width="34.83203125" customWidth="1"/>
    <col min="2052" max="2053" width="10.33203125" bestFit="1" customWidth="1"/>
    <col min="2054" max="2054" width="12.33203125" bestFit="1" customWidth="1"/>
    <col min="2055" max="2056" width="12.83203125" bestFit="1" customWidth="1"/>
    <col min="2057" max="2057" width="15" bestFit="1" customWidth="1"/>
    <col min="2059" max="2059" width="9" bestFit="1" customWidth="1"/>
    <col min="2061" max="2063" width="11.5" bestFit="1" customWidth="1"/>
    <col min="2064" max="2064" width="13.6640625" bestFit="1" customWidth="1"/>
    <col min="2305" max="2305" width="5" bestFit="1" customWidth="1"/>
    <col min="2306" max="2306" width="14" bestFit="1" customWidth="1"/>
    <col min="2307" max="2307" width="34.83203125" customWidth="1"/>
    <col min="2308" max="2309" width="10.33203125" bestFit="1" customWidth="1"/>
    <col min="2310" max="2310" width="12.33203125" bestFit="1" customWidth="1"/>
    <col min="2311" max="2312" width="12.83203125" bestFit="1" customWidth="1"/>
    <col min="2313" max="2313" width="15" bestFit="1" customWidth="1"/>
    <col min="2315" max="2315" width="9" bestFit="1" customWidth="1"/>
    <col min="2317" max="2319" width="11.5" bestFit="1" customWidth="1"/>
    <col min="2320" max="2320" width="13.6640625" bestFit="1" customWidth="1"/>
    <col min="2561" max="2561" width="5" bestFit="1" customWidth="1"/>
    <col min="2562" max="2562" width="14" bestFit="1" customWidth="1"/>
    <col min="2563" max="2563" width="34.83203125" customWidth="1"/>
    <col min="2564" max="2565" width="10.33203125" bestFit="1" customWidth="1"/>
    <col min="2566" max="2566" width="12.33203125" bestFit="1" customWidth="1"/>
    <col min="2567" max="2568" width="12.83203125" bestFit="1" customWidth="1"/>
    <col min="2569" max="2569" width="15" bestFit="1" customWidth="1"/>
    <col min="2571" max="2571" width="9" bestFit="1" customWidth="1"/>
    <col min="2573" max="2575" width="11.5" bestFit="1" customWidth="1"/>
    <col min="2576" max="2576" width="13.6640625" bestFit="1" customWidth="1"/>
    <col min="2817" max="2817" width="5" bestFit="1" customWidth="1"/>
    <col min="2818" max="2818" width="14" bestFit="1" customWidth="1"/>
    <col min="2819" max="2819" width="34.83203125" customWidth="1"/>
    <col min="2820" max="2821" width="10.33203125" bestFit="1" customWidth="1"/>
    <col min="2822" max="2822" width="12.33203125" bestFit="1" customWidth="1"/>
    <col min="2823" max="2824" width="12.83203125" bestFit="1" customWidth="1"/>
    <col min="2825" max="2825" width="15" bestFit="1" customWidth="1"/>
    <col min="2827" max="2827" width="9" bestFit="1" customWidth="1"/>
    <col min="2829" max="2831" width="11.5" bestFit="1" customWidth="1"/>
    <col min="2832" max="2832" width="13.6640625" bestFit="1" customWidth="1"/>
    <col min="3073" max="3073" width="5" bestFit="1" customWidth="1"/>
    <col min="3074" max="3074" width="14" bestFit="1" customWidth="1"/>
    <col min="3075" max="3075" width="34.83203125" customWidth="1"/>
    <col min="3076" max="3077" width="10.33203125" bestFit="1" customWidth="1"/>
    <col min="3078" max="3078" width="12.33203125" bestFit="1" customWidth="1"/>
    <col min="3079" max="3080" width="12.83203125" bestFit="1" customWidth="1"/>
    <col min="3081" max="3081" width="15" bestFit="1" customWidth="1"/>
    <col min="3083" max="3083" width="9" bestFit="1" customWidth="1"/>
    <col min="3085" max="3087" width="11.5" bestFit="1" customWidth="1"/>
    <col min="3088" max="3088" width="13.6640625" bestFit="1" customWidth="1"/>
    <col min="3329" max="3329" width="5" bestFit="1" customWidth="1"/>
    <col min="3330" max="3330" width="14" bestFit="1" customWidth="1"/>
    <col min="3331" max="3331" width="34.83203125" customWidth="1"/>
    <col min="3332" max="3333" width="10.33203125" bestFit="1" customWidth="1"/>
    <col min="3334" max="3334" width="12.33203125" bestFit="1" customWidth="1"/>
    <col min="3335" max="3336" width="12.83203125" bestFit="1" customWidth="1"/>
    <col min="3337" max="3337" width="15" bestFit="1" customWidth="1"/>
    <col min="3339" max="3339" width="9" bestFit="1" customWidth="1"/>
    <col min="3341" max="3343" width="11.5" bestFit="1" customWidth="1"/>
    <col min="3344" max="3344" width="13.6640625" bestFit="1" customWidth="1"/>
    <col min="3585" max="3585" width="5" bestFit="1" customWidth="1"/>
    <col min="3586" max="3586" width="14" bestFit="1" customWidth="1"/>
    <col min="3587" max="3587" width="34.83203125" customWidth="1"/>
    <col min="3588" max="3589" width="10.33203125" bestFit="1" customWidth="1"/>
    <col min="3590" max="3590" width="12.33203125" bestFit="1" customWidth="1"/>
    <col min="3591" max="3592" width="12.83203125" bestFit="1" customWidth="1"/>
    <col min="3593" max="3593" width="15" bestFit="1" customWidth="1"/>
    <col min="3595" max="3595" width="9" bestFit="1" customWidth="1"/>
    <col min="3597" max="3599" width="11.5" bestFit="1" customWidth="1"/>
    <col min="3600" max="3600" width="13.6640625" bestFit="1" customWidth="1"/>
    <col min="3841" max="3841" width="5" bestFit="1" customWidth="1"/>
    <col min="3842" max="3842" width="14" bestFit="1" customWidth="1"/>
    <col min="3843" max="3843" width="34.83203125" customWidth="1"/>
    <col min="3844" max="3845" width="10.33203125" bestFit="1" customWidth="1"/>
    <col min="3846" max="3846" width="12.33203125" bestFit="1" customWidth="1"/>
    <col min="3847" max="3848" width="12.83203125" bestFit="1" customWidth="1"/>
    <col min="3849" max="3849" width="15" bestFit="1" customWidth="1"/>
    <col min="3851" max="3851" width="9" bestFit="1" customWidth="1"/>
    <col min="3853" max="3855" width="11.5" bestFit="1" customWidth="1"/>
    <col min="3856" max="3856" width="13.6640625" bestFit="1" customWidth="1"/>
    <col min="4097" max="4097" width="5" bestFit="1" customWidth="1"/>
    <col min="4098" max="4098" width="14" bestFit="1" customWidth="1"/>
    <col min="4099" max="4099" width="34.83203125" customWidth="1"/>
    <col min="4100" max="4101" width="10.33203125" bestFit="1" customWidth="1"/>
    <col min="4102" max="4102" width="12.33203125" bestFit="1" customWidth="1"/>
    <col min="4103" max="4104" width="12.83203125" bestFit="1" customWidth="1"/>
    <col min="4105" max="4105" width="15" bestFit="1" customWidth="1"/>
    <col min="4107" max="4107" width="9" bestFit="1" customWidth="1"/>
    <col min="4109" max="4111" width="11.5" bestFit="1" customWidth="1"/>
    <col min="4112" max="4112" width="13.6640625" bestFit="1" customWidth="1"/>
    <col min="4353" max="4353" width="5" bestFit="1" customWidth="1"/>
    <col min="4354" max="4354" width="14" bestFit="1" customWidth="1"/>
    <col min="4355" max="4355" width="34.83203125" customWidth="1"/>
    <col min="4356" max="4357" width="10.33203125" bestFit="1" customWidth="1"/>
    <col min="4358" max="4358" width="12.33203125" bestFit="1" customWidth="1"/>
    <col min="4359" max="4360" width="12.83203125" bestFit="1" customWidth="1"/>
    <col min="4361" max="4361" width="15" bestFit="1" customWidth="1"/>
    <col min="4363" max="4363" width="9" bestFit="1" customWidth="1"/>
    <col min="4365" max="4367" width="11.5" bestFit="1" customWidth="1"/>
    <col min="4368" max="4368" width="13.6640625" bestFit="1" customWidth="1"/>
    <col min="4609" max="4609" width="5" bestFit="1" customWidth="1"/>
    <col min="4610" max="4610" width="14" bestFit="1" customWidth="1"/>
    <col min="4611" max="4611" width="34.83203125" customWidth="1"/>
    <col min="4612" max="4613" width="10.33203125" bestFit="1" customWidth="1"/>
    <col min="4614" max="4614" width="12.33203125" bestFit="1" customWidth="1"/>
    <col min="4615" max="4616" width="12.83203125" bestFit="1" customWidth="1"/>
    <col min="4617" max="4617" width="15" bestFit="1" customWidth="1"/>
    <col min="4619" max="4619" width="9" bestFit="1" customWidth="1"/>
    <col min="4621" max="4623" width="11.5" bestFit="1" customWidth="1"/>
    <col min="4624" max="4624" width="13.6640625" bestFit="1" customWidth="1"/>
    <col min="4865" max="4865" width="5" bestFit="1" customWidth="1"/>
    <col min="4866" max="4866" width="14" bestFit="1" customWidth="1"/>
    <col min="4867" max="4867" width="34.83203125" customWidth="1"/>
    <col min="4868" max="4869" width="10.33203125" bestFit="1" customWidth="1"/>
    <col min="4870" max="4870" width="12.33203125" bestFit="1" customWidth="1"/>
    <col min="4871" max="4872" width="12.83203125" bestFit="1" customWidth="1"/>
    <col min="4873" max="4873" width="15" bestFit="1" customWidth="1"/>
    <col min="4875" max="4875" width="9" bestFit="1" customWidth="1"/>
    <col min="4877" max="4879" width="11.5" bestFit="1" customWidth="1"/>
    <col min="4880" max="4880" width="13.6640625" bestFit="1" customWidth="1"/>
    <col min="5121" max="5121" width="5" bestFit="1" customWidth="1"/>
    <col min="5122" max="5122" width="14" bestFit="1" customWidth="1"/>
    <col min="5123" max="5123" width="34.83203125" customWidth="1"/>
    <col min="5124" max="5125" width="10.33203125" bestFit="1" customWidth="1"/>
    <col min="5126" max="5126" width="12.33203125" bestFit="1" customWidth="1"/>
    <col min="5127" max="5128" width="12.83203125" bestFit="1" customWidth="1"/>
    <col min="5129" max="5129" width="15" bestFit="1" customWidth="1"/>
    <col min="5131" max="5131" width="9" bestFit="1" customWidth="1"/>
    <col min="5133" max="5135" width="11.5" bestFit="1" customWidth="1"/>
    <col min="5136" max="5136" width="13.6640625" bestFit="1" customWidth="1"/>
    <col min="5377" max="5377" width="5" bestFit="1" customWidth="1"/>
    <col min="5378" max="5378" width="14" bestFit="1" customWidth="1"/>
    <col min="5379" max="5379" width="34.83203125" customWidth="1"/>
    <col min="5380" max="5381" width="10.33203125" bestFit="1" customWidth="1"/>
    <col min="5382" max="5382" width="12.33203125" bestFit="1" customWidth="1"/>
    <col min="5383" max="5384" width="12.83203125" bestFit="1" customWidth="1"/>
    <col min="5385" max="5385" width="15" bestFit="1" customWidth="1"/>
    <col min="5387" max="5387" width="9" bestFit="1" customWidth="1"/>
    <col min="5389" max="5391" width="11.5" bestFit="1" customWidth="1"/>
    <col min="5392" max="5392" width="13.6640625" bestFit="1" customWidth="1"/>
    <col min="5633" max="5633" width="5" bestFit="1" customWidth="1"/>
    <col min="5634" max="5634" width="14" bestFit="1" customWidth="1"/>
    <col min="5635" max="5635" width="34.83203125" customWidth="1"/>
    <col min="5636" max="5637" width="10.33203125" bestFit="1" customWidth="1"/>
    <col min="5638" max="5638" width="12.33203125" bestFit="1" customWidth="1"/>
    <col min="5639" max="5640" width="12.83203125" bestFit="1" customWidth="1"/>
    <col min="5641" max="5641" width="15" bestFit="1" customWidth="1"/>
    <col min="5643" max="5643" width="9" bestFit="1" customWidth="1"/>
    <col min="5645" max="5647" width="11.5" bestFit="1" customWidth="1"/>
    <col min="5648" max="5648" width="13.6640625" bestFit="1" customWidth="1"/>
    <col min="5889" max="5889" width="5" bestFit="1" customWidth="1"/>
    <col min="5890" max="5890" width="14" bestFit="1" customWidth="1"/>
    <col min="5891" max="5891" width="34.83203125" customWidth="1"/>
    <col min="5892" max="5893" width="10.33203125" bestFit="1" customWidth="1"/>
    <col min="5894" max="5894" width="12.33203125" bestFit="1" customWidth="1"/>
    <col min="5895" max="5896" width="12.83203125" bestFit="1" customWidth="1"/>
    <col min="5897" max="5897" width="15" bestFit="1" customWidth="1"/>
    <col min="5899" max="5899" width="9" bestFit="1" customWidth="1"/>
    <col min="5901" max="5903" width="11.5" bestFit="1" customWidth="1"/>
    <col min="5904" max="5904" width="13.6640625" bestFit="1" customWidth="1"/>
    <col min="6145" max="6145" width="5" bestFit="1" customWidth="1"/>
    <col min="6146" max="6146" width="14" bestFit="1" customWidth="1"/>
    <col min="6147" max="6147" width="34.83203125" customWidth="1"/>
    <col min="6148" max="6149" width="10.33203125" bestFit="1" customWidth="1"/>
    <col min="6150" max="6150" width="12.33203125" bestFit="1" customWidth="1"/>
    <col min="6151" max="6152" width="12.83203125" bestFit="1" customWidth="1"/>
    <col min="6153" max="6153" width="15" bestFit="1" customWidth="1"/>
    <col min="6155" max="6155" width="9" bestFit="1" customWidth="1"/>
    <col min="6157" max="6159" width="11.5" bestFit="1" customWidth="1"/>
    <col min="6160" max="6160" width="13.6640625" bestFit="1" customWidth="1"/>
    <col min="6401" max="6401" width="5" bestFit="1" customWidth="1"/>
    <col min="6402" max="6402" width="14" bestFit="1" customWidth="1"/>
    <col min="6403" max="6403" width="34.83203125" customWidth="1"/>
    <col min="6404" max="6405" width="10.33203125" bestFit="1" customWidth="1"/>
    <col min="6406" max="6406" width="12.33203125" bestFit="1" customWidth="1"/>
    <col min="6407" max="6408" width="12.83203125" bestFit="1" customWidth="1"/>
    <col min="6409" max="6409" width="15" bestFit="1" customWidth="1"/>
    <col min="6411" max="6411" width="9" bestFit="1" customWidth="1"/>
    <col min="6413" max="6415" width="11.5" bestFit="1" customWidth="1"/>
    <col min="6416" max="6416" width="13.6640625" bestFit="1" customWidth="1"/>
    <col min="6657" max="6657" width="5" bestFit="1" customWidth="1"/>
    <col min="6658" max="6658" width="14" bestFit="1" customWidth="1"/>
    <col min="6659" max="6659" width="34.83203125" customWidth="1"/>
    <col min="6660" max="6661" width="10.33203125" bestFit="1" customWidth="1"/>
    <col min="6662" max="6662" width="12.33203125" bestFit="1" customWidth="1"/>
    <col min="6663" max="6664" width="12.83203125" bestFit="1" customWidth="1"/>
    <col min="6665" max="6665" width="15" bestFit="1" customWidth="1"/>
    <col min="6667" max="6667" width="9" bestFit="1" customWidth="1"/>
    <col min="6669" max="6671" width="11.5" bestFit="1" customWidth="1"/>
    <col min="6672" max="6672" width="13.6640625" bestFit="1" customWidth="1"/>
    <col min="6913" max="6913" width="5" bestFit="1" customWidth="1"/>
    <col min="6914" max="6914" width="14" bestFit="1" customWidth="1"/>
    <col min="6915" max="6915" width="34.83203125" customWidth="1"/>
    <col min="6916" max="6917" width="10.33203125" bestFit="1" customWidth="1"/>
    <col min="6918" max="6918" width="12.33203125" bestFit="1" customWidth="1"/>
    <col min="6919" max="6920" width="12.83203125" bestFit="1" customWidth="1"/>
    <col min="6921" max="6921" width="15" bestFit="1" customWidth="1"/>
    <col min="6923" max="6923" width="9" bestFit="1" customWidth="1"/>
    <col min="6925" max="6927" width="11.5" bestFit="1" customWidth="1"/>
    <col min="6928" max="6928" width="13.6640625" bestFit="1" customWidth="1"/>
    <col min="7169" max="7169" width="5" bestFit="1" customWidth="1"/>
    <col min="7170" max="7170" width="14" bestFit="1" customWidth="1"/>
    <col min="7171" max="7171" width="34.83203125" customWidth="1"/>
    <col min="7172" max="7173" width="10.33203125" bestFit="1" customWidth="1"/>
    <col min="7174" max="7174" width="12.33203125" bestFit="1" customWidth="1"/>
    <col min="7175" max="7176" width="12.83203125" bestFit="1" customWidth="1"/>
    <col min="7177" max="7177" width="15" bestFit="1" customWidth="1"/>
    <col min="7179" max="7179" width="9" bestFit="1" customWidth="1"/>
    <col min="7181" max="7183" width="11.5" bestFit="1" customWidth="1"/>
    <col min="7184" max="7184" width="13.6640625" bestFit="1" customWidth="1"/>
    <col min="7425" max="7425" width="5" bestFit="1" customWidth="1"/>
    <col min="7426" max="7426" width="14" bestFit="1" customWidth="1"/>
    <col min="7427" max="7427" width="34.83203125" customWidth="1"/>
    <col min="7428" max="7429" width="10.33203125" bestFit="1" customWidth="1"/>
    <col min="7430" max="7430" width="12.33203125" bestFit="1" customWidth="1"/>
    <col min="7431" max="7432" width="12.83203125" bestFit="1" customWidth="1"/>
    <col min="7433" max="7433" width="15" bestFit="1" customWidth="1"/>
    <col min="7435" max="7435" width="9" bestFit="1" customWidth="1"/>
    <col min="7437" max="7439" width="11.5" bestFit="1" customWidth="1"/>
    <col min="7440" max="7440" width="13.6640625" bestFit="1" customWidth="1"/>
    <col min="7681" max="7681" width="5" bestFit="1" customWidth="1"/>
    <col min="7682" max="7682" width="14" bestFit="1" customWidth="1"/>
    <col min="7683" max="7683" width="34.83203125" customWidth="1"/>
    <col min="7684" max="7685" width="10.33203125" bestFit="1" customWidth="1"/>
    <col min="7686" max="7686" width="12.33203125" bestFit="1" customWidth="1"/>
    <col min="7687" max="7688" width="12.83203125" bestFit="1" customWidth="1"/>
    <col min="7689" max="7689" width="15" bestFit="1" customWidth="1"/>
    <col min="7691" max="7691" width="9" bestFit="1" customWidth="1"/>
    <col min="7693" max="7695" width="11.5" bestFit="1" customWidth="1"/>
    <col min="7696" max="7696" width="13.6640625" bestFit="1" customWidth="1"/>
    <col min="7937" max="7937" width="5" bestFit="1" customWidth="1"/>
    <col min="7938" max="7938" width="14" bestFit="1" customWidth="1"/>
    <col min="7939" max="7939" width="34.83203125" customWidth="1"/>
    <col min="7940" max="7941" width="10.33203125" bestFit="1" customWidth="1"/>
    <col min="7942" max="7942" width="12.33203125" bestFit="1" customWidth="1"/>
    <col min="7943" max="7944" width="12.83203125" bestFit="1" customWidth="1"/>
    <col min="7945" max="7945" width="15" bestFit="1" customWidth="1"/>
    <col min="7947" max="7947" width="9" bestFit="1" customWidth="1"/>
    <col min="7949" max="7951" width="11.5" bestFit="1" customWidth="1"/>
    <col min="7952" max="7952" width="13.6640625" bestFit="1" customWidth="1"/>
    <col min="8193" max="8193" width="5" bestFit="1" customWidth="1"/>
    <col min="8194" max="8194" width="14" bestFit="1" customWidth="1"/>
    <col min="8195" max="8195" width="34.83203125" customWidth="1"/>
    <col min="8196" max="8197" width="10.33203125" bestFit="1" customWidth="1"/>
    <col min="8198" max="8198" width="12.33203125" bestFit="1" customWidth="1"/>
    <col min="8199" max="8200" width="12.83203125" bestFit="1" customWidth="1"/>
    <col min="8201" max="8201" width="15" bestFit="1" customWidth="1"/>
    <col min="8203" max="8203" width="9" bestFit="1" customWidth="1"/>
    <col min="8205" max="8207" width="11.5" bestFit="1" customWidth="1"/>
    <col min="8208" max="8208" width="13.6640625" bestFit="1" customWidth="1"/>
    <col min="8449" max="8449" width="5" bestFit="1" customWidth="1"/>
    <col min="8450" max="8450" width="14" bestFit="1" customWidth="1"/>
    <col min="8451" max="8451" width="34.83203125" customWidth="1"/>
    <col min="8452" max="8453" width="10.33203125" bestFit="1" customWidth="1"/>
    <col min="8454" max="8454" width="12.33203125" bestFit="1" customWidth="1"/>
    <col min="8455" max="8456" width="12.83203125" bestFit="1" customWidth="1"/>
    <col min="8457" max="8457" width="15" bestFit="1" customWidth="1"/>
    <col min="8459" max="8459" width="9" bestFit="1" customWidth="1"/>
    <col min="8461" max="8463" width="11.5" bestFit="1" customWidth="1"/>
    <col min="8464" max="8464" width="13.6640625" bestFit="1" customWidth="1"/>
    <col min="8705" max="8705" width="5" bestFit="1" customWidth="1"/>
    <col min="8706" max="8706" width="14" bestFit="1" customWidth="1"/>
    <col min="8707" max="8707" width="34.83203125" customWidth="1"/>
    <col min="8708" max="8709" width="10.33203125" bestFit="1" customWidth="1"/>
    <col min="8710" max="8710" width="12.33203125" bestFit="1" customWidth="1"/>
    <col min="8711" max="8712" width="12.83203125" bestFit="1" customWidth="1"/>
    <col min="8713" max="8713" width="15" bestFit="1" customWidth="1"/>
    <col min="8715" max="8715" width="9" bestFit="1" customWidth="1"/>
    <col min="8717" max="8719" width="11.5" bestFit="1" customWidth="1"/>
    <col min="8720" max="8720" width="13.6640625" bestFit="1" customWidth="1"/>
    <col min="8961" max="8961" width="5" bestFit="1" customWidth="1"/>
    <col min="8962" max="8962" width="14" bestFit="1" customWidth="1"/>
    <col min="8963" max="8963" width="34.83203125" customWidth="1"/>
    <col min="8964" max="8965" width="10.33203125" bestFit="1" customWidth="1"/>
    <col min="8966" max="8966" width="12.33203125" bestFit="1" customWidth="1"/>
    <col min="8967" max="8968" width="12.83203125" bestFit="1" customWidth="1"/>
    <col min="8969" max="8969" width="15" bestFit="1" customWidth="1"/>
    <col min="8971" max="8971" width="9" bestFit="1" customWidth="1"/>
    <col min="8973" max="8975" width="11.5" bestFit="1" customWidth="1"/>
    <col min="8976" max="8976" width="13.6640625" bestFit="1" customWidth="1"/>
    <col min="9217" max="9217" width="5" bestFit="1" customWidth="1"/>
    <col min="9218" max="9218" width="14" bestFit="1" customWidth="1"/>
    <col min="9219" max="9219" width="34.83203125" customWidth="1"/>
    <col min="9220" max="9221" width="10.33203125" bestFit="1" customWidth="1"/>
    <col min="9222" max="9222" width="12.33203125" bestFit="1" customWidth="1"/>
    <col min="9223" max="9224" width="12.83203125" bestFit="1" customWidth="1"/>
    <col min="9225" max="9225" width="15" bestFit="1" customWidth="1"/>
    <col min="9227" max="9227" width="9" bestFit="1" customWidth="1"/>
    <col min="9229" max="9231" width="11.5" bestFit="1" customWidth="1"/>
    <col min="9232" max="9232" width="13.6640625" bestFit="1" customWidth="1"/>
    <col min="9473" max="9473" width="5" bestFit="1" customWidth="1"/>
    <col min="9474" max="9474" width="14" bestFit="1" customWidth="1"/>
    <col min="9475" max="9475" width="34.83203125" customWidth="1"/>
    <col min="9476" max="9477" width="10.33203125" bestFit="1" customWidth="1"/>
    <col min="9478" max="9478" width="12.33203125" bestFit="1" customWidth="1"/>
    <col min="9479" max="9480" width="12.83203125" bestFit="1" customWidth="1"/>
    <col min="9481" max="9481" width="15" bestFit="1" customWidth="1"/>
    <col min="9483" max="9483" width="9" bestFit="1" customWidth="1"/>
    <col min="9485" max="9487" width="11.5" bestFit="1" customWidth="1"/>
    <col min="9488" max="9488" width="13.6640625" bestFit="1" customWidth="1"/>
    <col min="9729" max="9729" width="5" bestFit="1" customWidth="1"/>
    <col min="9730" max="9730" width="14" bestFit="1" customWidth="1"/>
    <col min="9731" max="9731" width="34.83203125" customWidth="1"/>
    <col min="9732" max="9733" width="10.33203125" bestFit="1" customWidth="1"/>
    <col min="9734" max="9734" width="12.33203125" bestFit="1" customWidth="1"/>
    <col min="9735" max="9736" width="12.83203125" bestFit="1" customWidth="1"/>
    <col min="9737" max="9737" width="15" bestFit="1" customWidth="1"/>
    <col min="9739" max="9739" width="9" bestFit="1" customWidth="1"/>
    <col min="9741" max="9743" width="11.5" bestFit="1" customWidth="1"/>
    <col min="9744" max="9744" width="13.6640625" bestFit="1" customWidth="1"/>
    <col min="9985" max="9985" width="5" bestFit="1" customWidth="1"/>
    <col min="9986" max="9986" width="14" bestFit="1" customWidth="1"/>
    <col min="9987" max="9987" width="34.83203125" customWidth="1"/>
    <col min="9988" max="9989" width="10.33203125" bestFit="1" customWidth="1"/>
    <col min="9990" max="9990" width="12.33203125" bestFit="1" customWidth="1"/>
    <col min="9991" max="9992" width="12.83203125" bestFit="1" customWidth="1"/>
    <col min="9993" max="9993" width="15" bestFit="1" customWidth="1"/>
    <col min="9995" max="9995" width="9" bestFit="1" customWidth="1"/>
    <col min="9997" max="9999" width="11.5" bestFit="1" customWidth="1"/>
    <col min="10000" max="10000" width="13.6640625" bestFit="1" customWidth="1"/>
    <col min="10241" max="10241" width="5" bestFit="1" customWidth="1"/>
    <col min="10242" max="10242" width="14" bestFit="1" customWidth="1"/>
    <col min="10243" max="10243" width="34.83203125" customWidth="1"/>
    <col min="10244" max="10245" width="10.33203125" bestFit="1" customWidth="1"/>
    <col min="10246" max="10246" width="12.33203125" bestFit="1" customWidth="1"/>
    <col min="10247" max="10248" width="12.83203125" bestFit="1" customWidth="1"/>
    <col min="10249" max="10249" width="15" bestFit="1" customWidth="1"/>
    <col min="10251" max="10251" width="9" bestFit="1" customWidth="1"/>
    <col min="10253" max="10255" width="11.5" bestFit="1" customWidth="1"/>
    <col min="10256" max="10256" width="13.6640625" bestFit="1" customWidth="1"/>
    <col min="10497" max="10497" width="5" bestFit="1" customWidth="1"/>
    <col min="10498" max="10498" width="14" bestFit="1" customWidth="1"/>
    <col min="10499" max="10499" width="34.83203125" customWidth="1"/>
    <col min="10500" max="10501" width="10.33203125" bestFit="1" customWidth="1"/>
    <col min="10502" max="10502" width="12.33203125" bestFit="1" customWidth="1"/>
    <col min="10503" max="10504" width="12.83203125" bestFit="1" customWidth="1"/>
    <col min="10505" max="10505" width="15" bestFit="1" customWidth="1"/>
    <col min="10507" max="10507" width="9" bestFit="1" customWidth="1"/>
    <col min="10509" max="10511" width="11.5" bestFit="1" customWidth="1"/>
    <col min="10512" max="10512" width="13.6640625" bestFit="1" customWidth="1"/>
    <col min="10753" max="10753" width="5" bestFit="1" customWidth="1"/>
    <col min="10754" max="10754" width="14" bestFit="1" customWidth="1"/>
    <col min="10755" max="10755" width="34.83203125" customWidth="1"/>
    <col min="10756" max="10757" width="10.33203125" bestFit="1" customWidth="1"/>
    <col min="10758" max="10758" width="12.33203125" bestFit="1" customWidth="1"/>
    <col min="10759" max="10760" width="12.83203125" bestFit="1" customWidth="1"/>
    <col min="10761" max="10761" width="15" bestFit="1" customWidth="1"/>
    <col min="10763" max="10763" width="9" bestFit="1" customWidth="1"/>
    <col min="10765" max="10767" width="11.5" bestFit="1" customWidth="1"/>
    <col min="10768" max="10768" width="13.6640625" bestFit="1" customWidth="1"/>
    <col min="11009" max="11009" width="5" bestFit="1" customWidth="1"/>
    <col min="11010" max="11010" width="14" bestFit="1" customWidth="1"/>
    <col min="11011" max="11011" width="34.83203125" customWidth="1"/>
    <col min="11012" max="11013" width="10.33203125" bestFit="1" customWidth="1"/>
    <col min="11014" max="11014" width="12.33203125" bestFit="1" customWidth="1"/>
    <col min="11015" max="11016" width="12.83203125" bestFit="1" customWidth="1"/>
    <col min="11017" max="11017" width="15" bestFit="1" customWidth="1"/>
    <col min="11019" max="11019" width="9" bestFit="1" customWidth="1"/>
    <col min="11021" max="11023" width="11.5" bestFit="1" customWidth="1"/>
    <col min="11024" max="11024" width="13.6640625" bestFit="1" customWidth="1"/>
    <col min="11265" max="11265" width="5" bestFit="1" customWidth="1"/>
    <col min="11266" max="11266" width="14" bestFit="1" customWidth="1"/>
    <col min="11267" max="11267" width="34.83203125" customWidth="1"/>
    <col min="11268" max="11269" width="10.33203125" bestFit="1" customWidth="1"/>
    <col min="11270" max="11270" width="12.33203125" bestFit="1" customWidth="1"/>
    <col min="11271" max="11272" width="12.83203125" bestFit="1" customWidth="1"/>
    <col min="11273" max="11273" width="15" bestFit="1" customWidth="1"/>
    <col min="11275" max="11275" width="9" bestFit="1" customWidth="1"/>
    <col min="11277" max="11279" width="11.5" bestFit="1" customWidth="1"/>
    <col min="11280" max="11280" width="13.6640625" bestFit="1" customWidth="1"/>
    <col min="11521" max="11521" width="5" bestFit="1" customWidth="1"/>
    <col min="11522" max="11522" width="14" bestFit="1" customWidth="1"/>
    <col min="11523" max="11523" width="34.83203125" customWidth="1"/>
    <col min="11524" max="11525" width="10.33203125" bestFit="1" customWidth="1"/>
    <col min="11526" max="11526" width="12.33203125" bestFit="1" customWidth="1"/>
    <col min="11527" max="11528" width="12.83203125" bestFit="1" customWidth="1"/>
    <col min="11529" max="11529" width="15" bestFit="1" customWidth="1"/>
    <col min="11531" max="11531" width="9" bestFit="1" customWidth="1"/>
    <col min="11533" max="11535" width="11.5" bestFit="1" customWidth="1"/>
    <col min="11536" max="11536" width="13.6640625" bestFit="1" customWidth="1"/>
    <col min="11777" max="11777" width="5" bestFit="1" customWidth="1"/>
    <col min="11778" max="11778" width="14" bestFit="1" customWidth="1"/>
    <col min="11779" max="11779" width="34.83203125" customWidth="1"/>
    <col min="11780" max="11781" width="10.33203125" bestFit="1" customWidth="1"/>
    <col min="11782" max="11782" width="12.33203125" bestFit="1" customWidth="1"/>
    <col min="11783" max="11784" width="12.83203125" bestFit="1" customWidth="1"/>
    <col min="11785" max="11785" width="15" bestFit="1" customWidth="1"/>
    <col min="11787" max="11787" width="9" bestFit="1" customWidth="1"/>
    <col min="11789" max="11791" width="11.5" bestFit="1" customWidth="1"/>
    <col min="11792" max="11792" width="13.6640625" bestFit="1" customWidth="1"/>
    <col min="12033" max="12033" width="5" bestFit="1" customWidth="1"/>
    <col min="12034" max="12034" width="14" bestFit="1" customWidth="1"/>
    <col min="12035" max="12035" width="34.83203125" customWidth="1"/>
    <col min="12036" max="12037" width="10.33203125" bestFit="1" customWidth="1"/>
    <col min="12038" max="12038" width="12.33203125" bestFit="1" customWidth="1"/>
    <col min="12039" max="12040" width="12.83203125" bestFit="1" customWidth="1"/>
    <col min="12041" max="12041" width="15" bestFit="1" customWidth="1"/>
    <col min="12043" max="12043" width="9" bestFit="1" customWidth="1"/>
    <col min="12045" max="12047" width="11.5" bestFit="1" customWidth="1"/>
    <col min="12048" max="12048" width="13.6640625" bestFit="1" customWidth="1"/>
    <col min="12289" max="12289" width="5" bestFit="1" customWidth="1"/>
    <col min="12290" max="12290" width="14" bestFit="1" customWidth="1"/>
    <col min="12291" max="12291" width="34.83203125" customWidth="1"/>
    <col min="12292" max="12293" width="10.33203125" bestFit="1" customWidth="1"/>
    <col min="12294" max="12294" width="12.33203125" bestFit="1" customWidth="1"/>
    <col min="12295" max="12296" width="12.83203125" bestFit="1" customWidth="1"/>
    <col min="12297" max="12297" width="15" bestFit="1" customWidth="1"/>
    <col min="12299" max="12299" width="9" bestFit="1" customWidth="1"/>
    <col min="12301" max="12303" width="11.5" bestFit="1" customWidth="1"/>
    <col min="12304" max="12304" width="13.6640625" bestFit="1" customWidth="1"/>
    <col min="12545" max="12545" width="5" bestFit="1" customWidth="1"/>
    <col min="12546" max="12546" width="14" bestFit="1" customWidth="1"/>
    <col min="12547" max="12547" width="34.83203125" customWidth="1"/>
    <col min="12548" max="12549" width="10.33203125" bestFit="1" customWidth="1"/>
    <col min="12550" max="12550" width="12.33203125" bestFit="1" customWidth="1"/>
    <col min="12551" max="12552" width="12.83203125" bestFit="1" customWidth="1"/>
    <col min="12553" max="12553" width="15" bestFit="1" customWidth="1"/>
    <col min="12555" max="12555" width="9" bestFit="1" customWidth="1"/>
    <col min="12557" max="12559" width="11.5" bestFit="1" customWidth="1"/>
    <col min="12560" max="12560" width="13.6640625" bestFit="1" customWidth="1"/>
    <col min="12801" max="12801" width="5" bestFit="1" customWidth="1"/>
    <col min="12802" max="12802" width="14" bestFit="1" customWidth="1"/>
    <col min="12803" max="12803" width="34.83203125" customWidth="1"/>
    <col min="12804" max="12805" width="10.33203125" bestFit="1" customWidth="1"/>
    <col min="12806" max="12806" width="12.33203125" bestFit="1" customWidth="1"/>
    <col min="12807" max="12808" width="12.83203125" bestFit="1" customWidth="1"/>
    <col min="12809" max="12809" width="15" bestFit="1" customWidth="1"/>
    <col min="12811" max="12811" width="9" bestFit="1" customWidth="1"/>
    <col min="12813" max="12815" width="11.5" bestFit="1" customWidth="1"/>
    <col min="12816" max="12816" width="13.6640625" bestFit="1" customWidth="1"/>
    <col min="13057" max="13057" width="5" bestFit="1" customWidth="1"/>
    <col min="13058" max="13058" width="14" bestFit="1" customWidth="1"/>
    <col min="13059" max="13059" width="34.83203125" customWidth="1"/>
    <col min="13060" max="13061" width="10.33203125" bestFit="1" customWidth="1"/>
    <col min="13062" max="13062" width="12.33203125" bestFit="1" customWidth="1"/>
    <col min="13063" max="13064" width="12.83203125" bestFit="1" customWidth="1"/>
    <col min="13065" max="13065" width="15" bestFit="1" customWidth="1"/>
    <col min="13067" max="13067" width="9" bestFit="1" customWidth="1"/>
    <col min="13069" max="13071" width="11.5" bestFit="1" customWidth="1"/>
    <col min="13072" max="13072" width="13.6640625" bestFit="1" customWidth="1"/>
    <col min="13313" max="13313" width="5" bestFit="1" customWidth="1"/>
    <col min="13314" max="13314" width="14" bestFit="1" customWidth="1"/>
    <col min="13315" max="13315" width="34.83203125" customWidth="1"/>
    <col min="13316" max="13317" width="10.33203125" bestFit="1" customWidth="1"/>
    <col min="13318" max="13318" width="12.33203125" bestFit="1" customWidth="1"/>
    <col min="13319" max="13320" width="12.83203125" bestFit="1" customWidth="1"/>
    <col min="13321" max="13321" width="15" bestFit="1" customWidth="1"/>
    <col min="13323" max="13323" width="9" bestFit="1" customWidth="1"/>
    <col min="13325" max="13327" width="11.5" bestFit="1" customWidth="1"/>
    <col min="13328" max="13328" width="13.6640625" bestFit="1" customWidth="1"/>
    <col min="13569" max="13569" width="5" bestFit="1" customWidth="1"/>
    <col min="13570" max="13570" width="14" bestFit="1" customWidth="1"/>
    <col min="13571" max="13571" width="34.83203125" customWidth="1"/>
    <col min="13572" max="13573" width="10.33203125" bestFit="1" customWidth="1"/>
    <col min="13574" max="13574" width="12.33203125" bestFit="1" customWidth="1"/>
    <col min="13575" max="13576" width="12.83203125" bestFit="1" customWidth="1"/>
    <col min="13577" max="13577" width="15" bestFit="1" customWidth="1"/>
    <col min="13579" max="13579" width="9" bestFit="1" customWidth="1"/>
    <col min="13581" max="13583" width="11.5" bestFit="1" customWidth="1"/>
    <col min="13584" max="13584" width="13.6640625" bestFit="1" customWidth="1"/>
    <col min="13825" max="13825" width="5" bestFit="1" customWidth="1"/>
    <col min="13826" max="13826" width="14" bestFit="1" customWidth="1"/>
    <col min="13827" max="13827" width="34.83203125" customWidth="1"/>
    <col min="13828" max="13829" width="10.33203125" bestFit="1" customWidth="1"/>
    <col min="13830" max="13830" width="12.33203125" bestFit="1" customWidth="1"/>
    <col min="13831" max="13832" width="12.83203125" bestFit="1" customWidth="1"/>
    <col min="13833" max="13833" width="15" bestFit="1" customWidth="1"/>
    <col min="13835" max="13835" width="9" bestFit="1" customWidth="1"/>
    <col min="13837" max="13839" width="11.5" bestFit="1" customWidth="1"/>
    <col min="13840" max="13840" width="13.6640625" bestFit="1" customWidth="1"/>
    <col min="14081" max="14081" width="5" bestFit="1" customWidth="1"/>
    <col min="14082" max="14082" width="14" bestFit="1" customWidth="1"/>
    <col min="14083" max="14083" width="34.83203125" customWidth="1"/>
    <col min="14084" max="14085" width="10.33203125" bestFit="1" customWidth="1"/>
    <col min="14086" max="14086" width="12.33203125" bestFit="1" customWidth="1"/>
    <col min="14087" max="14088" width="12.83203125" bestFit="1" customWidth="1"/>
    <col min="14089" max="14089" width="15" bestFit="1" customWidth="1"/>
    <col min="14091" max="14091" width="9" bestFit="1" customWidth="1"/>
    <col min="14093" max="14095" width="11.5" bestFit="1" customWidth="1"/>
    <col min="14096" max="14096" width="13.6640625" bestFit="1" customWidth="1"/>
    <col min="14337" max="14337" width="5" bestFit="1" customWidth="1"/>
    <col min="14338" max="14338" width="14" bestFit="1" customWidth="1"/>
    <col min="14339" max="14339" width="34.83203125" customWidth="1"/>
    <col min="14340" max="14341" width="10.33203125" bestFit="1" customWidth="1"/>
    <col min="14342" max="14342" width="12.33203125" bestFit="1" customWidth="1"/>
    <col min="14343" max="14344" width="12.83203125" bestFit="1" customWidth="1"/>
    <col min="14345" max="14345" width="15" bestFit="1" customWidth="1"/>
    <col min="14347" max="14347" width="9" bestFit="1" customWidth="1"/>
    <col min="14349" max="14351" width="11.5" bestFit="1" customWidth="1"/>
    <col min="14352" max="14352" width="13.6640625" bestFit="1" customWidth="1"/>
    <col min="14593" max="14593" width="5" bestFit="1" customWidth="1"/>
    <col min="14594" max="14594" width="14" bestFit="1" customWidth="1"/>
    <col min="14595" max="14595" width="34.83203125" customWidth="1"/>
    <col min="14596" max="14597" width="10.33203125" bestFit="1" customWidth="1"/>
    <col min="14598" max="14598" width="12.33203125" bestFit="1" customWidth="1"/>
    <col min="14599" max="14600" width="12.83203125" bestFit="1" customWidth="1"/>
    <col min="14601" max="14601" width="15" bestFit="1" customWidth="1"/>
    <col min="14603" max="14603" width="9" bestFit="1" customWidth="1"/>
    <col min="14605" max="14607" width="11.5" bestFit="1" customWidth="1"/>
    <col min="14608" max="14608" width="13.6640625" bestFit="1" customWidth="1"/>
    <col min="14849" max="14849" width="5" bestFit="1" customWidth="1"/>
    <col min="14850" max="14850" width="14" bestFit="1" customWidth="1"/>
    <col min="14851" max="14851" width="34.83203125" customWidth="1"/>
    <col min="14852" max="14853" width="10.33203125" bestFit="1" customWidth="1"/>
    <col min="14854" max="14854" width="12.33203125" bestFit="1" customWidth="1"/>
    <col min="14855" max="14856" width="12.83203125" bestFit="1" customWidth="1"/>
    <col min="14857" max="14857" width="15" bestFit="1" customWidth="1"/>
    <col min="14859" max="14859" width="9" bestFit="1" customWidth="1"/>
    <col min="14861" max="14863" width="11.5" bestFit="1" customWidth="1"/>
    <col min="14864" max="14864" width="13.6640625" bestFit="1" customWidth="1"/>
    <col min="15105" max="15105" width="5" bestFit="1" customWidth="1"/>
    <col min="15106" max="15106" width="14" bestFit="1" customWidth="1"/>
    <col min="15107" max="15107" width="34.83203125" customWidth="1"/>
    <col min="15108" max="15109" width="10.33203125" bestFit="1" customWidth="1"/>
    <col min="15110" max="15110" width="12.33203125" bestFit="1" customWidth="1"/>
    <col min="15111" max="15112" width="12.83203125" bestFit="1" customWidth="1"/>
    <col min="15113" max="15113" width="15" bestFit="1" customWidth="1"/>
    <col min="15115" max="15115" width="9" bestFit="1" customWidth="1"/>
    <col min="15117" max="15119" width="11.5" bestFit="1" customWidth="1"/>
    <col min="15120" max="15120" width="13.6640625" bestFit="1" customWidth="1"/>
    <col min="15361" max="15361" width="5" bestFit="1" customWidth="1"/>
    <col min="15362" max="15362" width="14" bestFit="1" customWidth="1"/>
    <col min="15363" max="15363" width="34.83203125" customWidth="1"/>
    <col min="15364" max="15365" width="10.33203125" bestFit="1" customWidth="1"/>
    <col min="15366" max="15366" width="12.33203125" bestFit="1" customWidth="1"/>
    <col min="15367" max="15368" width="12.83203125" bestFit="1" customWidth="1"/>
    <col min="15369" max="15369" width="15" bestFit="1" customWidth="1"/>
    <col min="15371" max="15371" width="9" bestFit="1" customWidth="1"/>
    <col min="15373" max="15375" width="11.5" bestFit="1" customWidth="1"/>
    <col min="15376" max="15376" width="13.6640625" bestFit="1" customWidth="1"/>
    <col min="15617" max="15617" width="5" bestFit="1" customWidth="1"/>
    <col min="15618" max="15618" width="14" bestFit="1" customWidth="1"/>
    <col min="15619" max="15619" width="34.83203125" customWidth="1"/>
    <col min="15620" max="15621" width="10.33203125" bestFit="1" customWidth="1"/>
    <col min="15622" max="15622" width="12.33203125" bestFit="1" customWidth="1"/>
    <col min="15623" max="15624" width="12.83203125" bestFit="1" customWidth="1"/>
    <col min="15625" max="15625" width="15" bestFit="1" customWidth="1"/>
    <col min="15627" max="15627" width="9" bestFit="1" customWidth="1"/>
    <col min="15629" max="15631" width="11.5" bestFit="1" customWidth="1"/>
    <col min="15632" max="15632" width="13.6640625" bestFit="1" customWidth="1"/>
    <col min="15873" max="15873" width="5" bestFit="1" customWidth="1"/>
    <col min="15874" max="15874" width="14" bestFit="1" customWidth="1"/>
    <col min="15875" max="15875" width="34.83203125" customWidth="1"/>
    <col min="15876" max="15877" width="10.33203125" bestFit="1" customWidth="1"/>
    <col min="15878" max="15878" width="12.33203125" bestFit="1" customWidth="1"/>
    <col min="15879" max="15880" width="12.83203125" bestFit="1" customWidth="1"/>
    <col min="15881" max="15881" width="15" bestFit="1" customWidth="1"/>
    <col min="15883" max="15883" width="9" bestFit="1" customWidth="1"/>
    <col min="15885" max="15887" width="11.5" bestFit="1" customWidth="1"/>
    <col min="15888" max="15888" width="13.6640625" bestFit="1" customWidth="1"/>
    <col min="16129" max="16129" width="5" bestFit="1" customWidth="1"/>
    <col min="16130" max="16130" width="14" bestFit="1" customWidth="1"/>
    <col min="16131" max="16131" width="34.83203125" customWidth="1"/>
    <col min="16132" max="16133" width="10.33203125" bestFit="1" customWidth="1"/>
    <col min="16134" max="16134" width="12.33203125" bestFit="1" customWidth="1"/>
    <col min="16135" max="16136" width="12.83203125" bestFit="1" customWidth="1"/>
    <col min="16137" max="16137" width="15" bestFit="1" customWidth="1"/>
    <col min="16139" max="16139" width="9" bestFit="1" customWidth="1"/>
    <col min="16141" max="16143" width="11.5" bestFit="1" customWidth="1"/>
    <col min="16144" max="16144" width="13.6640625" bestFit="1" customWidth="1"/>
  </cols>
  <sheetData>
    <row r="1" spans="1:19">
      <c r="A1" s="148" t="s">
        <v>1</v>
      </c>
      <c r="B1" s="148" t="s">
        <v>48</v>
      </c>
      <c r="C1" s="148" t="s">
        <v>0</v>
      </c>
      <c r="D1" s="232" t="s">
        <v>56</v>
      </c>
      <c r="E1" s="232" t="s">
        <v>57</v>
      </c>
      <c r="F1" s="148" t="s">
        <v>58</v>
      </c>
      <c r="G1" s="232" t="s">
        <v>59</v>
      </c>
      <c r="H1" s="232" t="s">
        <v>60</v>
      </c>
      <c r="I1" s="148" t="s">
        <v>61</v>
      </c>
      <c r="J1" s="148" t="s">
        <v>62</v>
      </c>
      <c r="K1" s="232" t="s">
        <v>63</v>
      </c>
      <c r="L1" s="232" t="s">
        <v>64</v>
      </c>
      <c r="M1" s="148" t="s">
        <v>65</v>
      </c>
      <c r="N1" s="232" t="s">
        <v>66</v>
      </c>
      <c r="O1" s="232" t="s">
        <v>67</v>
      </c>
      <c r="P1" s="148" t="s">
        <v>68</v>
      </c>
      <c r="Q1" s="148" t="s">
        <v>69</v>
      </c>
      <c r="R1" s="148" t="s">
        <v>73</v>
      </c>
    </row>
    <row r="2" spans="1:19">
      <c r="A2" s="337">
        <v>4</v>
      </c>
      <c r="B2" s="338" t="s">
        <v>14</v>
      </c>
      <c r="C2" s="154">
        <v>2013</v>
      </c>
      <c r="D2" s="233">
        <v>3026</v>
      </c>
      <c r="E2" s="233">
        <v>4025</v>
      </c>
      <c r="F2" s="155">
        <v>0.75180124223602485</v>
      </c>
      <c r="G2" s="233">
        <v>3637</v>
      </c>
      <c r="H2" s="233">
        <v>4025</v>
      </c>
      <c r="I2" s="155">
        <v>0.90360248447204972</v>
      </c>
      <c r="J2" s="155">
        <v>0.82770186335403728</v>
      </c>
      <c r="K2" s="233">
        <v>1670</v>
      </c>
      <c r="L2" s="233">
        <v>3286</v>
      </c>
      <c r="M2" s="155">
        <v>0.50821667681071214</v>
      </c>
      <c r="N2" s="233">
        <v>2209</v>
      </c>
      <c r="O2" s="233">
        <v>3286</v>
      </c>
      <c r="P2" s="155">
        <v>0.67224589166159465</v>
      </c>
      <c r="Q2" s="155">
        <v>0.59023128423615345</v>
      </c>
      <c r="R2" s="157">
        <f t="shared" ref="R2:R49" si="0">(J2-Q2)/J2</f>
        <v>0.28690352122151658</v>
      </c>
      <c r="S2" s="156"/>
    </row>
    <row r="3" spans="1:19">
      <c r="A3" s="332"/>
      <c r="B3" s="333"/>
      <c r="C3" s="149">
        <v>2014</v>
      </c>
      <c r="D3" s="234">
        <v>2948</v>
      </c>
      <c r="E3" s="234">
        <v>3978</v>
      </c>
      <c r="F3" s="150">
        <v>0.74107591754650581</v>
      </c>
      <c r="G3" s="234">
        <v>3576</v>
      </c>
      <c r="H3" s="234">
        <v>3979</v>
      </c>
      <c r="I3" s="150">
        <v>0.89871827092234224</v>
      </c>
      <c r="J3" s="150">
        <v>0.81989709423442403</v>
      </c>
      <c r="K3" s="234">
        <v>1750</v>
      </c>
      <c r="L3" s="234">
        <v>3370</v>
      </c>
      <c r="M3" s="150">
        <v>0.51928783382789323</v>
      </c>
      <c r="N3" s="234">
        <v>2202</v>
      </c>
      <c r="O3" s="234">
        <v>3370</v>
      </c>
      <c r="P3" s="150">
        <v>0.65341246290801192</v>
      </c>
      <c r="Q3" s="150">
        <v>0.58635014836795252</v>
      </c>
      <c r="R3" s="158">
        <f t="shared" si="0"/>
        <v>0.28484909570821826</v>
      </c>
      <c r="S3" s="156"/>
    </row>
    <row r="4" spans="1:19">
      <c r="A4" s="332"/>
      <c r="B4" s="333"/>
      <c r="C4" s="149">
        <v>2015</v>
      </c>
      <c r="D4" s="234">
        <v>2247</v>
      </c>
      <c r="E4" s="234">
        <v>3857</v>
      </c>
      <c r="F4" s="150">
        <v>0.58257713248638843</v>
      </c>
      <c r="G4" s="234">
        <v>2786</v>
      </c>
      <c r="H4" s="234">
        <v>3888</v>
      </c>
      <c r="I4" s="150">
        <v>0.71656378600823045</v>
      </c>
      <c r="J4" s="150">
        <v>0.6495704592473095</v>
      </c>
      <c r="K4" s="234">
        <v>1173</v>
      </c>
      <c r="L4" s="234">
        <v>3244</v>
      </c>
      <c r="M4" s="150">
        <v>0.36159062885326759</v>
      </c>
      <c r="N4" s="234">
        <v>1522</v>
      </c>
      <c r="O4" s="234">
        <v>3226</v>
      </c>
      <c r="P4" s="150">
        <v>0.4717916924984501</v>
      </c>
      <c r="Q4" s="150">
        <v>0.41669116067585887</v>
      </c>
      <c r="R4" s="158">
        <f t="shared" si="0"/>
        <v>0.35851276063461962</v>
      </c>
      <c r="S4" s="156"/>
    </row>
    <row r="5" spans="1:19">
      <c r="A5" s="331">
        <v>5</v>
      </c>
      <c r="B5" s="334" t="s">
        <v>15</v>
      </c>
      <c r="C5" s="152">
        <v>2013</v>
      </c>
      <c r="D5" s="235">
        <v>3505</v>
      </c>
      <c r="E5" s="235">
        <v>4403</v>
      </c>
      <c r="F5" s="153">
        <v>0.79604814898932541</v>
      </c>
      <c r="G5" s="235">
        <v>4061</v>
      </c>
      <c r="H5" s="235">
        <v>4403</v>
      </c>
      <c r="I5" s="153">
        <v>0.92232568703156936</v>
      </c>
      <c r="J5" s="153">
        <v>0.85918691801044744</v>
      </c>
      <c r="K5" s="235">
        <v>2035</v>
      </c>
      <c r="L5" s="235">
        <v>3630</v>
      </c>
      <c r="M5" s="153">
        <v>0.56060606060606055</v>
      </c>
      <c r="N5" s="235">
        <v>2507</v>
      </c>
      <c r="O5" s="235">
        <v>3630</v>
      </c>
      <c r="P5" s="153">
        <v>0.69063360881542701</v>
      </c>
      <c r="Q5" s="153">
        <v>0.62561983471074378</v>
      </c>
      <c r="R5" s="159">
        <f t="shared" si="0"/>
        <v>0.27184664757298316</v>
      </c>
      <c r="S5" s="156"/>
    </row>
    <row r="6" spans="1:19">
      <c r="A6" s="331"/>
      <c r="B6" s="334"/>
      <c r="C6" s="152">
        <v>2014</v>
      </c>
      <c r="D6" s="235">
        <v>3602</v>
      </c>
      <c r="E6" s="235">
        <v>4400</v>
      </c>
      <c r="F6" s="153">
        <v>0.81863636363636361</v>
      </c>
      <c r="G6" s="235">
        <v>3954</v>
      </c>
      <c r="H6" s="235">
        <v>4401</v>
      </c>
      <c r="I6" s="153">
        <v>0.89843217450579416</v>
      </c>
      <c r="J6" s="153">
        <v>0.85853426907107888</v>
      </c>
      <c r="K6" s="235">
        <v>2042</v>
      </c>
      <c r="L6" s="235">
        <v>3729</v>
      </c>
      <c r="M6" s="153">
        <v>0.5475998927326361</v>
      </c>
      <c r="N6" s="235">
        <v>2403</v>
      </c>
      <c r="O6" s="235">
        <v>3731</v>
      </c>
      <c r="P6" s="153">
        <v>0.64406325381935137</v>
      </c>
      <c r="Q6" s="153">
        <v>0.59583157327599379</v>
      </c>
      <c r="R6" s="159">
        <f t="shared" si="0"/>
        <v>0.30598976099035097</v>
      </c>
      <c r="S6" s="156"/>
    </row>
    <row r="7" spans="1:19">
      <c r="A7" s="331"/>
      <c r="B7" s="334"/>
      <c r="C7" s="152">
        <v>2015</v>
      </c>
      <c r="D7" s="235">
        <v>2892</v>
      </c>
      <c r="E7" s="235">
        <v>4428</v>
      </c>
      <c r="F7" s="153">
        <v>0.65311653116531165</v>
      </c>
      <c r="G7" s="235">
        <v>3254</v>
      </c>
      <c r="H7" s="235">
        <v>4435</v>
      </c>
      <c r="I7" s="153">
        <v>0.73370913190529874</v>
      </c>
      <c r="J7" s="153">
        <v>0.6934128315353052</v>
      </c>
      <c r="K7" s="235">
        <v>1246</v>
      </c>
      <c r="L7" s="235">
        <v>3459</v>
      </c>
      <c r="M7" s="153">
        <v>0.36021971668112174</v>
      </c>
      <c r="N7" s="235">
        <v>1445</v>
      </c>
      <c r="O7" s="235">
        <v>3447</v>
      </c>
      <c r="P7" s="153">
        <v>0.41920510588917897</v>
      </c>
      <c r="Q7" s="153">
        <v>0.38971241128515033</v>
      </c>
      <c r="R7" s="159">
        <f t="shared" si="0"/>
        <v>0.43797923320473187</v>
      </c>
      <c r="S7" s="156"/>
    </row>
    <row r="8" spans="1:19">
      <c r="A8" s="332">
        <v>8</v>
      </c>
      <c r="B8" s="333" t="s">
        <v>16</v>
      </c>
      <c r="C8" s="149">
        <v>2013</v>
      </c>
      <c r="D8" s="234">
        <v>1307</v>
      </c>
      <c r="E8" s="234">
        <v>1650</v>
      </c>
      <c r="F8" s="150">
        <v>0.79212121212121211</v>
      </c>
      <c r="G8" s="234">
        <v>1508</v>
      </c>
      <c r="H8" s="234">
        <v>1649</v>
      </c>
      <c r="I8" s="150">
        <v>0.91449363250454818</v>
      </c>
      <c r="J8" s="150">
        <v>0.85330742231288015</v>
      </c>
      <c r="K8" s="234">
        <v>1222</v>
      </c>
      <c r="L8" s="234">
        <v>2294</v>
      </c>
      <c r="M8" s="150">
        <v>0.53269398430688752</v>
      </c>
      <c r="N8" s="234">
        <v>1573</v>
      </c>
      <c r="O8" s="234">
        <v>2300</v>
      </c>
      <c r="P8" s="150">
        <v>0.68391304347826087</v>
      </c>
      <c r="Q8" s="150">
        <v>0.6083035138925742</v>
      </c>
      <c r="R8" s="158">
        <f t="shared" si="0"/>
        <v>0.28712267350988885</v>
      </c>
      <c r="S8" s="156"/>
    </row>
    <row r="9" spans="1:19">
      <c r="A9" s="332"/>
      <c r="B9" s="333"/>
      <c r="C9" s="149">
        <v>2014</v>
      </c>
      <c r="D9" s="234">
        <v>1327</v>
      </c>
      <c r="E9" s="234">
        <v>1666</v>
      </c>
      <c r="F9" s="150">
        <v>0.7965186074429772</v>
      </c>
      <c r="G9" s="234">
        <v>1515</v>
      </c>
      <c r="H9" s="234">
        <v>1667</v>
      </c>
      <c r="I9" s="150">
        <v>0.9088182363527294</v>
      </c>
      <c r="J9" s="150">
        <v>0.8526684218978533</v>
      </c>
      <c r="K9" s="234">
        <v>1144</v>
      </c>
      <c r="L9" s="234">
        <v>2229</v>
      </c>
      <c r="M9" s="150">
        <v>0.51323463436518624</v>
      </c>
      <c r="N9" s="234">
        <v>1502</v>
      </c>
      <c r="O9" s="234">
        <v>2235</v>
      </c>
      <c r="P9" s="150">
        <v>0.67203579418344517</v>
      </c>
      <c r="Q9" s="150">
        <v>0.59263521427431565</v>
      </c>
      <c r="R9" s="158">
        <f t="shared" si="0"/>
        <v>0.30496404105685143</v>
      </c>
      <c r="S9" s="156"/>
    </row>
    <row r="10" spans="1:19">
      <c r="A10" s="332"/>
      <c r="B10" s="333"/>
      <c r="C10" s="149">
        <v>2015</v>
      </c>
      <c r="D10" s="234">
        <v>986</v>
      </c>
      <c r="E10" s="234">
        <v>1646</v>
      </c>
      <c r="F10" s="150">
        <v>0.59902794653705949</v>
      </c>
      <c r="G10" s="234">
        <v>1075</v>
      </c>
      <c r="H10" s="234">
        <v>1628</v>
      </c>
      <c r="I10" s="150">
        <v>0.66031941031941033</v>
      </c>
      <c r="J10" s="150">
        <v>0.62967367842823485</v>
      </c>
      <c r="K10" s="234">
        <v>649</v>
      </c>
      <c r="L10" s="234">
        <v>2129</v>
      </c>
      <c r="M10" s="150">
        <v>0.30483795209018316</v>
      </c>
      <c r="N10" s="234">
        <v>788</v>
      </c>
      <c r="O10" s="234">
        <v>2099</v>
      </c>
      <c r="P10" s="150">
        <v>0.37541686517389233</v>
      </c>
      <c r="Q10" s="150">
        <v>0.34012740863203772</v>
      </c>
      <c r="R10" s="158">
        <f t="shared" si="0"/>
        <v>0.45983543494933826</v>
      </c>
      <c r="S10" s="156"/>
    </row>
    <row r="11" spans="1:19">
      <c r="A11" s="331">
        <v>9</v>
      </c>
      <c r="B11" s="334" t="s">
        <v>17</v>
      </c>
      <c r="C11" s="152">
        <v>2013</v>
      </c>
      <c r="D11" s="235">
        <v>1166</v>
      </c>
      <c r="E11" s="235">
        <v>1422</v>
      </c>
      <c r="F11" s="153">
        <v>0.81997187060478205</v>
      </c>
      <c r="G11" s="235">
        <v>1316</v>
      </c>
      <c r="H11" s="235">
        <v>1421</v>
      </c>
      <c r="I11" s="153">
        <v>0.92610837438423643</v>
      </c>
      <c r="J11" s="153">
        <v>0.87304012249450924</v>
      </c>
      <c r="K11" s="235">
        <v>847</v>
      </c>
      <c r="L11" s="235">
        <v>1542</v>
      </c>
      <c r="M11" s="153">
        <v>0.54928664072632949</v>
      </c>
      <c r="N11" s="235">
        <v>1049</v>
      </c>
      <c r="O11" s="235">
        <v>1551</v>
      </c>
      <c r="P11" s="153">
        <v>0.67633784655061246</v>
      </c>
      <c r="Q11" s="153">
        <v>0.61281224363847098</v>
      </c>
      <c r="R11" s="159">
        <f t="shared" si="0"/>
        <v>0.2980709272702125</v>
      </c>
      <c r="S11" s="156"/>
    </row>
    <row r="12" spans="1:19">
      <c r="A12" s="331"/>
      <c r="B12" s="334"/>
      <c r="C12" s="152">
        <v>2014</v>
      </c>
      <c r="D12" s="235">
        <v>1218</v>
      </c>
      <c r="E12" s="235">
        <v>1508</v>
      </c>
      <c r="F12" s="153">
        <v>0.80769230769230771</v>
      </c>
      <c r="G12" s="235">
        <v>1396</v>
      </c>
      <c r="H12" s="235">
        <v>1509</v>
      </c>
      <c r="I12" s="153">
        <v>0.92511597084161701</v>
      </c>
      <c r="J12" s="153">
        <v>0.86640413926696236</v>
      </c>
      <c r="K12" s="235">
        <v>806</v>
      </c>
      <c r="L12" s="235">
        <v>1503</v>
      </c>
      <c r="M12" s="153">
        <v>0.53626081170991347</v>
      </c>
      <c r="N12" s="235">
        <v>1011</v>
      </c>
      <c r="O12" s="235">
        <v>1509</v>
      </c>
      <c r="P12" s="153">
        <v>0.66998011928429424</v>
      </c>
      <c r="Q12" s="153">
        <v>0.60312046549710385</v>
      </c>
      <c r="R12" s="159">
        <f t="shared" si="0"/>
        <v>0.30388090480802027</v>
      </c>
      <c r="S12" s="156"/>
    </row>
    <row r="13" spans="1:19">
      <c r="A13" s="331"/>
      <c r="B13" s="334"/>
      <c r="C13" s="152">
        <v>2015</v>
      </c>
      <c r="D13" s="235">
        <v>995</v>
      </c>
      <c r="E13" s="235">
        <v>1524</v>
      </c>
      <c r="F13" s="153">
        <v>0.65288713910761154</v>
      </c>
      <c r="G13" s="235">
        <v>1163</v>
      </c>
      <c r="H13" s="235">
        <v>1527</v>
      </c>
      <c r="I13" s="153">
        <v>0.76162409954158483</v>
      </c>
      <c r="J13" s="153">
        <v>0.70725561932459824</v>
      </c>
      <c r="K13" s="235">
        <v>444</v>
      </c>
      <c r="L13" s="235">
        <v>1381</v>
      </c>
      <c r="M13" s="153">
        <v>0.32150615496017376</v>
      </c>
      <c r="N13" s="235">
        <v>588</v>
      </c>
      <c r="O13" s="235">
        <v>1382</v>
      </c>
      <c r="P13" s="153">
        <v>0.42547033285094066</v>
      </c>
      <c r="Q13" s="153">
        <v>0.37348824390555724</v>
      </c>
      <c r="R13" s="159">
        <f t="shared" si="0"/>
        <v>0.47191901527452823</v>
      </c>
      <c r="S13" s="156"/>
    </row>
    <row r="14" spans="1:19">
      <c r="A14" s="332">
        <v>10</v>
      </c>
      <c r="B14" s="333" t="s">
        <v>18</v>
      </c>
      <c r="C14" s="149">
        <v>2013</v>
      </c>
      <c r="D14" s="234">
        <v>1041</v>
      </c>
      <c r="E14" s="234">
        <v>1332</v>
      </c>
      <c r="F14" s="150">
        <v>0.78153153153153154</v>
      </c>
      <c r="G14" s="234">
        <v>1211</v>
      </c>
      <c r="H14" s="234">
        <v>1332</v>
      </c>
      <c r="I14" s="150">
        <v>0.90915915915915912</v>
      </c>
      <c r="J14" s="150">
        <v>0.84534534534534533</v>
      </c>
      <c r="K14" s="234">
        <v>1184</v>
      </c>
      <c r="L14" s="234">
        <v>2243</v>
      </c>
      <c r="M14" s="150">
        <v>0.52786446723138658</v>
      </c>
      <c r="N14" s="234">
        <v>1442</v>
      </c>
      <c r="O14" s="234">
        <v>2242</v>
      </c>
      <c r="P14" s="150">
        <v>0.64317573595004462</v>
      </c>
      <c r="Q14" s="150">
        <v>0.58552010159071566</v>
      </c>
      <c r="R14" s="158">
        <f t="shared" si="0"/>
        <v>0.30735987982341628</v>
      </c>
      <c r="S14" s="156"/>
    </row>
    <row r="15" spans="1:19">
      <c r="A15" s="332"/>
      <c r="B15" s="333"/>
      <c r="C15" s="149">
        <v>2014</v>
      </c>
      <c r="D15" s="234">
        <v>1079</v>
      </c>
      <c r="E15" s="234">
        <v>1354</v>
      </c>
      <c r="F15" s="150">
        <v>0.79689807976366323</v>
      </c>
      <c r="G15" s="234">
        <v>1202</v>
      </c>
      <c r="H15" s="234">
        <v>1355</v>
      </c>
      <c r="I15" s="150">
        <v>0.88708487084870846</v>
      </c>
      <c r="J15" s="150">
        <v>0.8419914753061859</v>
      </c>
      <c r="K15" s="234">
        <v>1285</v>
      </c>
      <c r="L15" s="234">
        <v>2524</v>
      </c>
      <c r="M15" s="150">
        <v>0.50911251980982564</v>
      </c>
      <c r="N15" s="234">
        <v>1512</v>
      </c>
      <c r="O15" s="234">
        <v>2524</v>
      </c>
      <c r="P15" s="150">
        <v>0.59904912836767032</v>
      </c>
      <c r="Q15" s="150">
        <v>0.55408082408874804</v>
      </c>
      <c r="R15" s="158">
        <f t="shared" si="0"/>
        <v>0.34194010231842387</v>
      </c>
      <c r="S15" s="156"/>
    </row>
    <row r="16" spans="1:19">
      <c r="A16" s="332"/>
      <c r="B16" s="333"/>
      <c r="C16" s="149">
        <v>2015</v>
      </c>
      <c r="D16" s="234">
        <v>817</v>
      </c>
      <c r="E16" s="234">
        <v>1293</v>
      </c>
      <c r="F16" s="150">
        <v>0.63186388244392888</v>
      </c>
      <c r="G16" s="234">
        <v>875</v>
      </c>
      <c r="H16" s="234">
        <v>1296</v>
      </c>
      <c r="I16" s="150">
        <v>0.67515432098765427</v>
      </c>
      <c r="J16" s="150">
        <v>0.65350910171579157</v>
      </c>
      <c r="K16" s="234">
        <v>672</v>
      </c>
      <c r="L16" s="234">
        <v>2275</v>
      </c>
      <c r="M16" s="150">
        <v>0.29538461538461541</v>
      </c>
      <c r="N16" s="234">
        <v>818</v>
      </c>
      <c r="O16" s="234">
        <v>2284</v>
      </c>
      <c r="P16" s="150">
        <v>0.35814360770577935</v>
      </c>
      <c r="Q16" s="150">
        <v>0.32676411154519736</v>
      </c>
      <c r="R16" s="158">
        <f t="shared" si="0"/>
        <v>0.49998537023084078</v>
      </c>
      <c r="S16" s="156"/>
    </row>
    <row r="17" spans="1:19">
      <c r="A17" s="331">
        <v>11</v>
      </c>
      <c r="B17" s="334" t="s">
        <v>19</v>
      </c>
      <c r="C17" s="152">
        <v>2013</v>
      </c>
      <c r="D17" s="235">
        <v>141</v>
      </c>
      <c r="E17" s="235">
        <v>177</v>
      </c>
      <c r="F17" s="153">
        <v>0.79661016949152541</v>
      </c>
      <c r="G17" s="235">
        <v>157</v>
      </c>
      <c r="H17" s="235">
        <v>178</v>
      </c>
      <c r="I17" s="153">
        <v>0.8820224719101124</v>
      </c>
      <c r="J17" s="153">
        <v>0.83931632070081896</v>
      </c>
      <c r="K17" s="235">
        <v>613</v>
      </c>
      <c r="L17" s="235">
        <v>1148</v>
      </c>
      <c r="M17" s="153">
        <v>0.53397212543554007</v>
      </c>
      <c r="N17" s="235">
        <v>689</v>
      </c>
      <c r="O17" s="235">
        <v>1150</v>
      </c>
      <c r="P17" s="153">
        <v>0.59913043478260875</v>
      </c>
      <c r="Q17" s="153">
        <v>0.56655128010907441</v>
      </c>
      <c r="R17" s="159">
        <f t="shared" si="0"/>
        <v>0.32498479281802722</v>
      </c>
      <c r="S17" s="156"/>
    </row>
    <row r="18" spans="1:19">
      <c r="A18" s="331"/>
      <c r="B18" s="334"/>
      <c r="C18" s="152">
        <v>2014</v>
      </c>
      <c r="D18" s="235">
        <v>149</v>
      </c>
      <c r="E18" s="235">
        <v>200</v>
      </c>
      <c r="F18" s="153">
        <v>0.745</v>
      </c>
      <c r="G18" s="235">
        <v>173</v>
      </c>
      <c r="H18" s="235">
        <v>200</v>
      </c>
      <c r="I18" s="153">
        <v>0.86499999999999999</v>
      </c>
      <c r="J18" s="153">
        <v>0.80500000000000005</v>
      </c>
      <c r="K18" s="235">
        <v>711</v>
      </c>
      <c r="L18" s="235">
        <v>1484</v>
      </c>
      <c r="M18" s="153">
        <v>0.47911051212938005</v>
      </c>
      <c r="N18" s="235">
        <v>863</v>
      </c>
      <c r="O18" s="235">
        <v>1481</v>
      </c>
      <c r="P18" s="153">
        <v>0.58271438217420657</v>
      </c>
      <c r="Q18" s="153">
        <v>0.53091244715179331</v>
      </c>
      <c r="R18" s="159">
        <f t="shared" si="0"/>
        <v>0.34048143210957355</v>
      </c>
      <c r="S18" s="156"/>
    </row>
    <row r="19" spans="1:19">
      <c r="A19" s="331"/>
      <c r="B19" s="334"/>
      <c r="C19" s="152">
        <v>2015</v>
      </c>
      <c r="D19" s="235">
        <v>80</v>
      </c>
      <c r="E19" s="235">
        <v>180</v>
      </c>
      <c r="F19" s="153">
        <v>0.44444444444444442</v>
      </c>
      <c r="G19" s="235">
        <v>109</v>
      </c>
      <c r="H19" s="235">
        <v>176</v>
      </c>
      <c r="I19" s="153">
        <v>0.61931818181818177</v>
      </c>
      <c r="J19" s="153">
        <v>0.53188131313131315</v>
      </c>
      <c r="K19" s="235">
        <v>300</v>
      </c>
      <c r="L19" s="235">
        <v>1178</v>
      </c>
      <c r="M19" s="153">
        <v>0.25466893039049238</v>
      </c>
      <c r="N19" s="235">
        <v>415</v>
      </c>
      <c r="O19" s="235">
        <v>1168</v>
      </c>
      <c r="P19" s="153">
        <v>0.3553082191780822</v>
      </c>
      <c r="Q19" s="153">
        <v>0.30498857478428731</v>
      </c>
      <c r="R19" s="159">
        <f t="shared" si="0"/>
        <v>0.42658527898123311</v>
      </c>
      <c r="S19" s="156"/>
    </row>
    <row r="20" spans="1:19">
      <c r="A20" s="332">
        <v>12</v>
      </c>
      <c r="B20" s="333" t="s">
        <v>20</v>
      </c>
      <c r="C20" s="149">
        <v>2013</v>
      </c>
      <c r="D20" s="234">
        <v>967</v>
      </c>
      <c r="E20" s="234">
        <v>1233</v>
      </c>
      <c r="F20" s="150">
        <v>0.78426601784266015</v>
      </c>
      <c r="G20" s="234">
        <v>1094</v>
      </c>
      <c r="H20" s="234">
        <v>1234</v>
      </c>
      <c r="I20" s="150">
        <v>0.88654781199351707</v>
      </c>
      <c r="J20" s="150">
        <v>0.83540691491808861</v>
      </c>
      <c r="K20" s="234">
        <v>1506</v>
      </c>
      <c r="L20" s="234">
        <v>3081</v>
      </c>
      <c r="M20" s="150">
        <v>0.48880233690360275</v>
      </c>
      <c r="N20" s="234">
        <v>1912</v>
      </c>
      <c r="O20" s="234">
        <v>3079</v>
      </c>
      <c r="P20" s="150">
        <v>0.62098083793439429</v>
      </c>
      <c r="Q20" s="150">
        <v>0.55489158741899858</v>
      </c>
      <c r="R20" s="158">
        <f t="shared" si="0"/>
        <v>0.33578286520000195</v>
      </c>
      <c r="S20" s="156"/>
    </row>
    <row r="21" spans="1:19">
      <c r="A21" s="332"/>
      <c r="B21" s="333"/>
      <c r="C21" s="149">
        <v>2014</v>
      </c>
      <c r="D21" s="234">
        <v>875</v>
      </c>
      <c r="E21" s="234">
        <v>1250</v>
      </c>
      <c r="F21" s="150">
        <v>0.7</v>
      </c>
      <c r="G21" s="234">
        <v>1065</v>
      </c>
      <c r="H21" s="234">
        <v>1251</v>
      </c>
      <c r="I21" s="150">
        <v>0.85131894484412474</v>
      </c>
      <c r="J21" s="150">
        <v>0.77565947242206235</v>
      </c>
      <c r="K21" s="234">
        <v>1413</v>
      </c>
      <c r="L21" s="234">
        <v>3082</v>
      </c>
      <c r="M21" s="150">
        <v>0.45846852693056456</v>
      </c>
      <c r="N21" s="234">
        <v>1789</v>
      </c>
      <c r="O21" s="234">
        <v>3077</v>
      </c>
      <c r="P21" s="150">
        <v>0.58141046473838154</v>
      </c>
      <c r="Q21" s="150">
        <v>0.51993949583447308</v>
      </c>
      <c r="R21" s="158">
        <f t="shared" si="0"/>
        <v>0.32968072418310318</v>
      </c>
      <c r="S21" s="156"/>
    </row>
    <row r="22" spans="1:19">
      <c r="A22" s="332"/>
      <c r="B22" s="333"/>
      <c r="C22" s="149">
        <v>2015</v>
      </c>
      <c r="D22" s="234">
        <v>636</v>
      </c>
      <c r="E22" s="234">
        <v>1238</v>
      </c>
      <c r="F22" s="150">
        <v>0.51373182552504038</v>
      </c>
      <c r="G22" s="234">
        <v>763</v>
      </c>
      <c r="H22" s="234">
        <v>1252</v>
      </c>
      <c r="I22" s="150">
        <v>0.60942492012779548</v>
      </c>
      <c r="J22" s="150">
        <v>0.56157837282641787</v>
      </c>
      <c r="K22" s="234">
        <v>793</v>
      </c>
      <c r="L22" s="234">
        <v>2955</v>
      </c>
      <c r="M22" s="150">
        <v>0.26835871404399325</v>
      </c>
      <c r="N22" s="234">
        <v>986</v>
      </c>
      <c r="O22" s="234">
        <v>2974</v>
      </c>
      <c r="P22" s="150">
        <v>0.33154001344989914</v>
      </c>
      <c r="Q22" s="150">
        <v>0.2999493637469462</v>
      </c>
      <c r="R22" s="158">
        <f t="shared" si="0"/>
        <v>0.46588156121948876</v>
      </c>
      <c r="S22" s="156"/>
    </row>
    <row r="23" spans="1:19">
      <c r="A23" s="331">
        <v>13</v>
      </c>
      <c r="B23" s="334" t="s">
        <v>21</v>
      </c>
      <c r="C23" s="152">
        <v>2013</v>
      </c>
      <c r="D23" s="235">
        <v>2223</v>
      </c>
      <c r="E23" s="235">
        <v>2963</v>
      </c>
      <c r="F23" s="153">
        <v>0.75025312183597703</v>
      </c>
      <c r="G23" s="235">
        <v>2601</v>
      </c>
      <c r="H23" s="235">
        <v>2964</v>
      </c>
      <c r="I23" s="153">
        <v>0.87753036437246967</v>
      </c>
      <c r="J23" s="153">
        <v>0.81389174310422341</v>
      </c>
      <c r="K23" s="235">
        <v>2540</v>
      </c>
      <c r="L23" s="235">
        <v>4885</v>
      </c>
      <c r="M23" s="153">
        <v>0.51995905834186285</v>
      </c>
      <c r="N23" s="235">
        <v>3106</v>
      </c>
      <c r="O23" s="235">
        <v>4895</v>
      </c>
      <c r="P23" s="153">
        <v>0.63452502553626144</v>
      </c>
      <c r="Q23" s="153">
        <v>0.57724204193906214</v>
      </c>
      <c r="R23" s="159">
        <f t="shared" si="0"/>
        <v>0.29076311827733697</v>
      </c>
      <c r="S23" s="156"/>
    </row>
    <row r="24" spans="1:19">
      <c r="A24" s="331"/>
      <c r="B24" s="334"/>
      <c r="C24" s="152">
        <v>2014</v>
      </c>
      <c r="D24" s="235">
        <v>2253</v>
      </c>
      <c r="E24" s="235">
        <v>2981</v>
      </c>
      <c r="F24" s="153">
        <v>0.75578664877557866</v>
      </c>
      <c r="G24" s="235">
        <v>2541</v>
      </c>
      <c r="H24" s="235">
        <v>2985</v>
      </c>
      <c r="I24" s="153">
        <v>0.85125628140703513</v>
      </c>
      <c r="J24" s="153">
        <v>0.80352146509130695</v>
      </c>
      <c r="K24" s="235">
        <v>2480</v>
      </c>
      <c r="L24" s="235">
        <v>4859</v>
      </c>
      <c r="M24" s="153">
        <v>0.51039308499691294</v>
      </c>
      <c r="N24" s="235">
        <v>2958</v>
      </c>
      <c r="O24" s="235">
        <v>4871</v>
      </c>
      <c r="P24" s="153">
        <v>0.60726750153972486</v>
      </c>
      <c r="Q24" s="153">
        <v>0.5588302932683189</v>
      </c>
      <c r="R24" s="159">
        <f t="shared" si="0"/>
        <v>0.30452350366916825</v>
      </c>
      <c r="S24" s="156"/>
    </row>
    <row r="25" spans="1:19">
      <c r="A25" s="331"/>
      <c r="B25" s="334"/>
      <c r="C25" s="152">
        <v>2015</v>
      </c>
      <c r="D25" s="235">
        <v>1616</v>
      </c>
      <c r="E25" s="235">
        <v>2940</v>
      </c>
      <c r="F25" s="153">
        <v>0.5496598639455782</v>
      </c>
      <c r="G25" s="235">
        <v>1921</v>
      </c>
      <c r="H25" s="235">
        <v>2964</v>
      </c>
      <c r="I25" s="153">
        <v>0.64811066126855599</v>
      </c>
      <c r="J25" s="153">
        <v>0.59888526260706709</v>
      </c>
      <c r="K25" s="235">
        <v>1433</v>
      </c>
      <c r="L25" s="235">
        <v>4714</v>
      </c>
      <c r="M25" s="153">
        <v>0.30398812049215101</v>
      </c>
      <c r="N25" s="235">
        <v>1769</v>
      </c>
      <c r="O25" s="235">
        <v>4708</v>
      </c>
      <c r="P25" s="153">
        <v>0.37574341546304163</v>
      </c>
      <c r="Q25" s="153">
        <v>0.33986576797759632</v>
      </c>
      <c r="R25" s="159">
        <f t="shared" si="0"/>
        <v>0.43250270260768681</v>
      </c>
      <c r="S25" s="156"/>
    </row>
    <row r="26" spans="1:19">
      <c r="A26" s="332">
        <v>14</v>
      </c>
      <c r="B26" s="333" t="s">
        <v>22</v>
      </c>
      <c r="C26" s="149">
        <v>2013</v>
      </c>
      <c r="D26" s="234">
        <v>480</v>
      </c>
      <c r="E26" s="234">
        <v>676</v>
      </c>
      <c r="F26" s="150">
        <v>0.7100591715976331</v>
      </c>
      <c r="G26" s="234">
        <v>565</v>
      </c>
      <c r="H26" s="234">
        <v>676</v>
      </c>
      <c r="I26" s="150">
        <v>0.83579881656804733</v>
      </c>
      <c r="J26" s="150">
        <v>0.77292899408284022</v>
      </c>
      <c r="K26" s="234">
        <v>740</v>
      </c>
      <c r="L26" s="234">
        <v>1664</v>
      </c>
      <c r="M26" s="150">
        <v>0.44471153846153844</v>
      </c>
      <c r="N26" s="234">
        <v>954</v>
      </c>
      <c r="O26" s="234">
        <v>1664</v>
      </c>
      <c r="P26" s="150">
        <v>0.57331730769230771</v>
      </c>
      <c r="Q26" s="150">
        <v>0.50901442307692313</v>
      </c>
      <c r="R26" s="158">
        <f t="shared" si="0"/>
        <v>0.34144736842105256</v>
      </c>
      <c r="S26" s="156"/>
    </row>
    <row r="27" spans="1:19">
      <c r="A27" s="332"/>
      <c r="B27" s="333"/>
      <c r="C27" s="149">
        <v>2014</v>
      </c>
      <c r="D27" s="234">
        <v>471</v>
      </c>
      <c r="E27" s="234">
        <v>686</v>
      </c>
      <c r="F27" s="150">
        <v>0.6865889212827988</v>
      </c>
      <c r="G27" s="234">
        <v>550</v>
      </c>
      <c r="H27" s="234">
        <v>685</v>
      </c>
      <c r="I27" s="150">
        <v>0.8029197080291971</v>
      </c>
      <c r="J27" s="150">
        <v>0.74475431465599795</v>
      </c>
      <c r="K27" s="234">
        <v>663</v>
      </c>
      <c r="L27" s="234">
        <v>1563</v>
      </c>
      <c r="M27" s="150">
        <v>0.42418426103646834</v>
      </c>
      <c r="N27" s="234">
        <v>826</v>
      </c>
      <c r="O27" s="234">
        <v>1561</v>
      </c>
      <c r="P27" s="150">
        <v>0.52914798206278024</v>
      </c>
      <c r="Q27" s="150">
        <v>0.47666612154962429</v>
      </c>
      <c r="R27" s="158">
        <f t="shared" si="0"/>
        <v>0.35996863372346305</v>
      </c>
      <c r="S27" s="156"/>
    </row>
    <row r="28" spans="1:19">
      <c r="A28" s="332"/>
      <c r="B28" s="333"/>
      <c r="C28" s="149">
        <v>2015</v>
      </c>
      <c r="D28" s="234">
        <v>308</v>
      </c>
      <c r="E28" s="234">
        <v>701</v>
      </c>
      <c r="F28" s="150">
        <v>0.43937232524964337</v>
      </c>
      <c r="G28" s="234">
        <v>414</v>
      </c>
      <c r="H28" s="234">
        <v>702</v>
      </c>
      <c r="I28" s="150">
        <v>0.58974358974358976</v>
      </c>
      <c r="J28" s="150">
        <v>0.51455795749661659</v>
      </c>
      <c r="K28" s="234">
        <v>410</v>
      </c>
      <c r="L28" s="234">
        <v>1538</v>
      </c>
      <c r="M28" s="150">
        <v>0.26657997399219768</v>
      </c>
      <c r="N28" s="234">
        <v>489</v>
      </c>
      <c r="O28" s="234">
        <v>1537</v>
      </c>
      <c r="P28" s="150">
        <v>0.31815224463240077</v>
      </c>
      <c r="Q28" s="150">
        <v>0.29236610931229923</v>
      </c>
      <c r="R28" s="158">
        <f t="shared" si="0"/>
        <v>0.4318111204912779</v>
      </c>
      <c r="S28" s="156"/>
    </row>
    <row r="29" spans="1:19">
      <c r="A29" s="331">
        <v>15</v>
      </c>
      <c r="B29" s="334" t="s">
        <v>23</v>
      </c>
      <c r="C29" s="152">
        <v>2013</v>
      </c>
      <c r="D29" s="235">
        <v>1340</v>
      </c>
      <c r="E29" s="235">
        <v>1913</v>
      </c>
      <c r="F29" s="153">
        <v>0.70047046523784628</v>
      </c>
      <c r="G29" s="235">
        <v>1589</v>
      </c>
      <c r="H29" s="235">
        <v>1913</v>
      </c>
      <c r="I29" s="153">
        <v>0.8306325143753267</v>
      </c>
      <c r="J29" s="153">
        <v>0.76555148980658649</v>
      </c>
      <c r="K29" s="235">
        <v>1189</v>
      </c>
      <c r="L29" s="235">
        <v>2708</v>
      </c>
      <c r="M29" s="153">
        <v>0.43906942392909898</v>
      </c>
      <c r="N29" s="235">
        <v>1564</v>
      </c>
      <c r="O29" s="235">
        <v>2710</v>
      </c>
      <c r="P29" s="153">
        <v>0.57712177121771213</v>
      </c>
      <c r="Q29" s="153">
        <v>0.50809559757340561</v>
      </c>
      <c r="R29" s="159">
        <f t="shared" si="0"/>
        <v>0.33630120986143736</v>
      </c>
      <c r="S29" s="156"/>
    </row>
    <row r="30" spans="1:19">
      <c r="A30" s="331"/>
      <c r="B30" s="334"/>
      <c r="C30" s="152">
        <v>2014</v>
      </c>
      <c r="D30" s="235">
        <v>1409</v>
      </c>
      <c r="E30" s="235">
        <v>1968</v>
      </c>
      <c r="F30" s="153">
        <v>0.71595528455284552</v>
      </c>
      <c r="G30" s="235">
        <v>1610</v>
      </c>
      <c r="H30" s="235">
        <v>1967</v>
      </c>
      <c r="I30" s="153">
        <v>0.81850533807829184</v>
      </c>
      <c r="J30" s="153">
        <v>0.76723031131556874</v>
      </c>
      <c r="K30" s="235">
        <v>1194</v>
      </c>
      <c r="L30" s="235">
        <v>2737</v>
      </c>
      <c r="M30" s="153">
        <v>0.43624406284252831</v>
      </c>
      <c r="N30" s="235">
        <v>1452</v>
      </c>
      <c r="O30" s="235">
        <v>2737</v>
      </c>
      <c r="P30" s="153">
        <v>0.5305078553160395</v>
      </c>
      <c r="Q30" s="153">
        <v>0.48337595907928388</v>
      </c>
      <c r="R30" s="159">
        <f t="shared" si="0"/>
        <v>0.36997280744755795</v>
      </c>
      <c r="S30" s="156"/>
    </row>
    <row r="31" spans="1:19">
      <c r="A31" s="331"/>
      <c r="B31" s="334"/>
      <c r="C31" s="152">
        <v>2015</v>
      </c>
      <c r="D31" s="235">
        <v>968</v>
      </c>
      <c r="E31" s="235">
        <v>1878</v>
      </c>
      <c r="F31" s="153">
        <v>0.51544195953141636</v>
      </c>
      <c r="G31" s="235">
        <v>1041</v>
      </c>
      <c r="H31" s="235">
        <v>1889</v>
      </c>
      <c r="I31" s="153">
        <v>0.55108523028057177</v>
      </c>
      <c r="J31" s="153">
        <v>0.53326359490599406</v>
      </c>
      <c r="K31" s="235">
        <v>740</v>
      </c>
      <c r="L31" s="235">
        <v>2640</v>
      </c>
      <c r="M31" s="153">
        <v>0.28030303030303028</v>
      </c>
      <c r="N31" s="235">
        <v>840</v>
      </c>
      <c r="O31" s="235">
        <v>2643</v>
      </c>
      <c r="P31" s="153">
        <v>0.31782065834279227</v>
      </c>
      <c r="Q31" s="153">
        <v>0.29906184432291127</v>
      </c>
      <c r="R31" s="159">
        <f t="shared" si="0"/>
        <v>0.43918571006964924</v>
      </c>
      <c r="S31" s="156"/>
    </row>
    <row r="32" spans="1:19">
      <c r="A32" s="332">
        <v>16</v>
      </c>
      <c r="B32" s="333" t="s">
        <v>24</v>
      </c>
      <c r="C32" s="149">
        <v>2013</v>
      </c>
      <c r="D32" s="234">
        <v>1373</v>
      </c>
      <c r="E32" s="234">
        <v>2024</v>
      </c>
      <c r="F32" s="150">
        <v>0.67835968379446643</v>
      </c>
      <c r="G32" s="234">
        <v>1750</v>
      </c>
      <c r="H32" s="234">
        <v>2025</v>
      </c>
      <c r="I32" s="150">
        <v>0.86419753086419748</v>
      </c>
      <c r="J32" s="150">
        <v>0.77127860732933196</v>
      </c>
      <c r="K32" s="234">
        <v>1008</v>
      </c>
      <c r="L32" s="234">
        <v>2471</v>
      </c>
      <c r="M32" s="150">
        <v>0.40793201133144474</v>
      </c>
      <c r="N32" s="234">
        <v>1526</v>
      </c>
      <c r="O32" s="234">
        <v>2479</v>
      </c>
      <c r="P32" s="150">
        <v>0.61557079467527231</v>
      </c>
      <c r="Q32" s="150">
        <v>0.51175140300335853</v>
      </c>
      <c r="R32" s="158">
        <f t="shared" si="0"/>
        <v>0.3364895666231757</v>
      </c>
      <c r="S32" s="156"/>
    </row>
    <row r="33" spans="1:19">
      <c r="A33" s="332"/>
      <c r="B33" s="333"/>
      <c r="C33" s="149">
        <v>2014</v>
      </c>
      <c r="D33" s="234">
        <v>1368</v>
      </c>
      <c r="E33" s="234">
        <v>2099</v>
      </c>
      <c r="F33" s="150">
        <v>0.65173892329680805</v>
      </c>
      <c r="G33" s="234">
        <v>1755</v>
      </c>
      <c r="H33" s="234">
        <v>2100</v>
      </c>
      <c r="I33" s="150">
        <v>0.83571428571428574</v>
      </c>
      <c r="J33" s="150">
        <v>0.74372660450554684</v>
      </c>
      <c r="K33" s="234">
        <v>1108</v>
      </c>
      <c r="L33" s="234">
        <v>2631</v>
      </c>
      <c r="M33" s="150">
        <v>0.42113264918282023</v>
      </c>
      <c r="N33" s="234">
        <v>1590</v>
      </c>
      <c r="O33" s="234">
        <v>2625</v>
      </c>
      <c r="P33" s="150">
        <v>0.60571428571428576</v>
      </c>
      <c r="Q33" s="150">
        <v>0.51342346744855294</v>
      </c>
      <c r="R33" s="158">
        <f t="shared" si="0"/>
        <v>0.30966101745157654</v>
      </c>
      <c r="S33" s="156"/>
    </row>
    <row r="34" spans="1:19">
      <c r="A34" s="332"/>
      <c r="B34" s="333"/>
      <c r="C34" s="149">
        <v>2015</v>
      </c>
      <c r="D34" s="234">
        <v>1017</v>
      </c>
      <c r="E34" s="234">
        <v>1966</v>
      </c>
      <c r="F34" s="150">
        <v>0.51729399796541198</v>
      </c>
      <c r="G34" s="234">
        <v>1274</v>
      </c>
      <c r="H34" s="234">
        <v>1964</v>
      </c>
      <c r="I34" s="150">
        <v>0.64867617107942976</v>
      </c>
      <c r="J34" s="150">
        <v>0.58298508452242093</v>
      </c>
      <c r="K34" s="234">
        <v>660</v>
      </c>
      <c r="L34" s="234">
        <v>2481</v>
      </c>
      <c r="M34" s="150">
        <v>0.26602176541717049</v>
      </c>
      <c r="N34" s="234">
        <v>904</v>
      </c>
      <c r="O34" s="234">
        <v>2484</v>
      </c>
      <c r="P34" s="150">
        <v>0.3639291465378422</v>
      </c>
      <c r="Q34" s="150">
        <v>0.31497545597750631</v>
      </c>
      <c r="R34" s="158">
        <f t="shared" si="0"/>
        <v>0.45971952912734815</v>
      </c>
      <c r="S34" s="156"/>
    </row>
    <row r="35" spans="1:19">
      <c r="A35" s="331">
        <v>917</v>
      </c>
      <c r="B35" s="334" t="s">
        <v>25</v>
      </c>
      <c r="C35" s="152">
        <v>2013</v>
      </c>
      <c r="D35" s="235">
        <v>2794</v>
      </c>
      <c r="E35" s="235">
        <v>3287</v>
      </c>
      <c r="F35" s="153">
        <v>0.85001521143900216</v>
      </c>
      <c r="G35" s="235">
        <v>3086</v>
      </c>
      <c r="H35" s="235">
        <v>3287</v>
      </c>
      <c r="I35" s="153">
        <v>0.93885001521143896</v>
      </c>
      <c r="J35" s="153">
        <v>0.8944326133252205</v>
      </c>
      <c r="K35" s="235">
        <v>2208</v>
      </c>
      <c r="L35" s="235">
        <v>4301</v>
      </c>
      <c r="M35" s="153">
        <v>0.5133689839572193</v>
      </c>
      <c r="N35" s="235">
        <v>2588</v>
      </c>
      <c r="O35" s="235">
        <v>4302</v>
      </c>
      <c r="P35" s="153">
        <v>0.60158066015806599</v>
      </c>
      <c r="Q35" s="153">
        <v>0.55747482205764265</v>
      </c>
      <c r="R35" s="159">
        <f t="shared" si="0"/>
        <v>0.37672797955664233</v>
      </c>
      <c r="S35" s="156"/>
    </row>
    <row r="36" spans="1:19">
      <c r="A36" s="331"/>
      <c r="B36" s="334"/>
      <c r="C36" s="152">
        <v>2014</v>
      </c>
      <c r="D36" s="235">
        <v>2981</v>
      </c>
      <c r="E36" s="235">
        <v>3506</v>
      </c>
      <c r="F36" s="153">
        <v>0.85025670279520826</v>
      </c>
      <c r="G36" s="235">
        <v>3224</v>
      </c>
      <c r="H36" s="235">
        <v>3507</v>
      </c>
      <c r="I36" s="153">
        <v>0.91930424864556604</v>
      </c>
      <c r="J36" s="153">
        <v>0.88478047572038721</v>
      </c>
      <c r="K36" s="235">
        <v>2219</v>
      </c>
      <c r="L36" s="235">
        <v>4356</v>
      </c>
      <c r="M36" s="153">
        <v>0.5094123048668503</v>
      </c>
      <c r="N36" s="235">
        <v>2513</v>
      </c>
      <c r="O36" s="235">
        <v>4347</v>
      </c>
      <c r="P36" s="153">
        <v>0.5780998389694042</v>
      </c>
      <c r="Q36" s="153">
        <v>0.54375607191812725</v>
      </c>
      <c r="R36" s="159">
        <f t="shared" si="0"/>
        <v>0.38543391627691409</v>
      </c>
      <c r="S36" s="156"/>
    </row>
    <row r="37" spans="1:19">
      <c r="A37" s="331"/>
      <c r="B37" s="334"/>
      <c r="C37" s="152">
        <v>2015</v>
      </c>
      <c r="D37" s="235">
        <v>2295</v>
      </c>
      <c r="E37" s="235">
        <v>3381</v>
      </c>
      <c r="F37" s="153">
        <v>0.67879325643300803</v>
      </c>
      <c r="G37" s="235">
        <v>2554</v>
      </c>
      <c r="H37" s="235">
        <v>3382</v>
      </c>
      <c r="I37" s="153">
        <v>0.75517445298639863</v>
      </c>
      <c r="J37" s="153">
        <v>0.71698385470970338</v>
      </c>
      <c r="K37" s="235">
        <v>1514</v>
      </c>
      <c r="L37" s="235">
        <v>4347</v>
      </c>
      <c r="M37" s="153">
        <v>0.34828617437313092</v>
      </c>
      <c r="N37" s="235">
        <v>1678</v>
      </c>
      <c r="O37" s="235">
        <v>4311</v>
      </c>
      <c r="P37" s="153">
        <v>0.38923683600092784</v>
      </c>
      <c r="Q37" s="153">
        <v>0.36876150518702938</v>
      </c>
      <c r="R37" s="159">
        <f t="shared" si="0"/>
        <v>0.48567669583531181</v>
      </c>
      <c r="S37" s="156"/>
    </row>
    <row r="38" spans="1:19">
      <c r="A38" s="332">
        <v>919</v>
      </c>
      <c r="B38" s="333" t="s">
        <v>26</v>
      </c>
      <c r="C38" s="149">
        <v>2013</v>
      </c>
      <c r="D38" s="234">
        <v>2063</v>
      </c>
      <c r="E38" s="234">
        <v>2538</v>
      </c>
      <c r="F38" s="150">
        <v>0.8128447596532703</v>
      </c>
      <c r="G38" s="234">
        <v>2378</v>
      </c>
      <c r="H38" s="234">
        <v>2540</v>
      </c>
      <c r="I38" s="150">
        <v>0.93622047244094486</v>
      </c>
      <c r="J38" s="150">
        <v>0.87453261604710764</v>
      </c>
      <c r="K38" s="234">
        <v>2307</v>
      </c>
      <c r="L38" s="234">
        <v>4157</v>
      </c>
      <c r="M38" s="150">
        <v>0.55496752465720467</v>
      </c>
      <c r="N38" s="234">
        <v>2736</v>
      </c>
      <c r="O38" s="234">
        <v>4161</v>
      </c>
      <c r="P38" s="150">
        <v>0.65753424657534243</v>
      </c>
      <c r="Q38" s="150">
        <v>0.6062508856162736</v>
      </c>
      <c r="R38" s="158">
        <f t="shared" si="0"/>
        <v>0.30677155489462354</v>
      </c>
      <c r="S38" s="156"/>
    </row>
    <row r="39" spans="1:19">
      <c r="A39" s="332"/>
      <c r="B39" s="333"/>
      <c r="C39" s="149">
        <v>2014</v>
      </c>
      <c r="D39" s="234">
        <v>2037</v>
      </c>
      <c r="E39" s="234">
        <v>2543</v>
      </c>
      <c r="F39" s="150">
        <v>0.80102241447109712</v>
      </c>
      <c r="G39" s="234">
        <v>2302</v>
      </c>
      <c r="H39" s="234">
        <v>2544</v>
      </c>
      <c r="I39" s="150">
        <v>0.90487421383647804</v>
      </c>
      <c r="J39" s="150">
        <v>0.85294831415378758</v>
      </c>
      <c r="K39" s="234">
        <v>2208</v>
      </c>
      <c r="L39" s="234">
        <v>4239</v>
      </c>
      <c r="M39" s="150">
        <v>0.52087756546355268</v>
      </c>
      <c r="N39" s="234">
        <v>2555</v>
      </c>
      <c r="O39" s="234">
        <v>4235</v>
      </c>
      <c r="P39" s="150">
        <v>0.60330578512396693</v>
      </c>
      <c r="Q39" s="150">
        <v>0.56209167529375981</v>
      </c>
      <c r="R39" s="158">
        <f t="shared" si="0"/>
        <v>0.34100148160628874</v>
      </c>
      <c r="S39" s="156"/>
    </row>
    <row r="40" spans="1:19">
      <c r="A40" s="332"/>
      <c r="B40" s="333"/>
      <c r="C40" s="149">
        <v>2015</v>
      </c>
      <c r="D40" s="234">
        <v>1572</v>
      </c>
      <c r="E40" s="234">
        <v>2407</v>
      </c>
      <c r="F40" s="150">
        <v>0.65309513917739925</v>
      </c>
      <c r="G40" s="234">
        <v>1827</v>
      </c>
      <c r="H40" s="234">
        <v>2410</v>
      </c>
      <c r="I40" s="150">
        <v>0.75809128630705391</v>
      </c>
      <c r="J40" s="150">
        <v>0.70559321274222664</v>
      </c>
      <c r="K40" s="234">
        <v>1421</v>
      </c>
      <c r="L40" s="234">
        <v>3812</v>
      </c>
      <c r="M40" s="150">
        <v>0.37277019937040923</v>
      </c>
      <c r="N40" s="234">
        <v>1646</v>
      </c>
      <c r="O40" s="234">
        <v>3776</v>
      </c>
      <c r="P40" s="150">
        <v>0.43591101694915252</v>
      </c>
      <c r="Q40" s="150">
        <v>0.4043406081597809</v>
      </c>
      <c r="R40" s="158">
        <f t="shared" si="0"/>
        <v>0.42694940816062232</v>
      </c>
      <c r="S40" s="156"/>
    </row>
    <row r="41" spans="1:19">
      <c r="A41" s="331">
        <v>931</v>
      </c>
      <c r="B41" s="334" t="s">
        <v>27</v>
      </c>
      <c r="C41" s="152">
        <v>2013</v>
      </c>
      <c r="D41" s="235">
        <v>2849</v>
      </c>
      <c r="E41" s="235">
        <v>4000</v>
      </c>
      <c r="F41" s="153">
        <v>0.71225000000000005</v>
      </c>
      <c r="G41" s="235">
        <v>3478</v>
      </c>
      <c r="H41" s="235">
        <v>4002</v>
      </c>
      <c r="I41" s="153">
        <v>0.8690654672663668</v>
      </c>
      <c r="J41" s="153">
        <v>0.79065773363318348</v>
      </c>
      <c r="K41" s="235">
        <v>2088</v>
      </c>
      <c r="L41" s="235">
        <v>4464</v>
      </c>
      <c r="M41" s="153">
        <v>0.46774193548387094</v>
      </c>
      <c r="N41" s="235">
        <v>2745</v>
      </c>
      <c r="O41" s="235">
        <v>4463</v>
      </c>
      <c r="P41" s="153">
        <v>0.61505713645529914</v>
      </c>
      <c r="Q41" s="153">
        <v>0.54139953596958501</v>
      </c>
      <c r="R41" s="159">
        <f t="shared" si="0"/>
        <v>0.31525423335609709</v>
      </c>
      <c r="S41" s="156"/>
    </row>
    <row r="42" spans="1:19">
      <c r="A42" s="331"/>
      <c r="B42" s="334"/>
      <c r="C42" s="152">
        <v>2014</v>
      </c>
      <c r="D42" s="235">
        <v>2712</v>
      </c>
      <c r="E42" s="235">
        <v>4059</v>
      </c>
      <c r="F42" s="153">
        <v>0.66814486326681444</v>
      </c>
      <c r="G42" s="235">
        <v>3352</v>
      </c>
      <c r="H42" s="235">
        <v>4058</v>
      </c>
      <c r="I42" s="153">
        <v>0.82602267126663376</v>
      </c>
      <c r="J42" s="153">
        <v>0.7470837672667241</v>
      </c>
      <c r="K42" s="235">
        <v>1893</v>
      </c>
      <c r="L42" s="235">
        <v>4501</v>
      </c>
      <c r="M42" s="153">
        <v>0.42057320595423237</v>
      </c>
      <c r="N42" s="235">
        <v>2555</v>
      </c>
      <c r="O42" s="235">
        <v>4498</v>
      </c>
      <c r="P42" s="153">
        <v>0.56803023566029343</v>
      </c>
      <c r="Q42" s="153">
        <v>0.49430172080726287</v>
      </c>
      <c r="R42" s="159">
        <f t="shared" si="0"/>
        <v>0.33835837095522503</v>
      </c>
      <c r="S42" s="156"/>
    </row>
    <row r="43" spans="1:19">
      <c r="A43" s="331"/>
      <c r="B43" s="334"/>
      <c r="C43" s="152">
        <v>2015</v>
      </c>
      <c r="D43" s="235">
        <v>2004</v>
      </c>
      <c r="E43" s="235">
        <v>4062</v>
      </c>
      <c r="F43" s="153">
        <v>0.49335302806499259</v>
      </c>
      <c r="G43" s="235">
        <v>2461</v>
      </c>
      <c r="H43" s="235">
        <v>4063</v>
      </c>
      <c r="I43" s="153">
        <v>0.60571006645335956</v>
      </c>
      <c r="J43" s="153">
        <v>0.54953154725917608</v>
      </c>
      <c r="K43" s="235">
        <v>1183</v>
      </c>
      <c r="L43" s="235">
        <v>4498</v>
      </c>
      <c r="M43" s="153">
        <v>0.26300578034682082</v>
      </c>
      <c r="N43" s="235">
        <v>1508</v>
      </c>
      <c r="O43" s="235">
        <v>4489</v>
      </c>
      <c r="P43" s="153">
        <v>0.33593227890398752</v>
      </c>
      <c r="Q43" s="153">
        <v>0.29946902962540417</v>
      </c>
      <c r="R43" s="159">
        <f t="shared" si="0"/>
        <v>0.45504670092367727</v>
      </c>
      <c r="S43" s="156"/>
    </row>
    <row r="44" spans="1:19">
      <c r="A44" s="332">
        <v>932</v>
      </c>
      <c r="B44" s="333" t="s">
        <v>28</v>
      </c>
      <c r="C44" s="149">
        <v>2013</v>
      </c>
      <c r="D44" s="234">
        <v>2497</v>
      </c>
      <c r="E44" s="234">
        <v>3159</v>
      </c>
      <c r="F44" s="150">
        <v>0.79044001266223485</v>
      </c>
      <c r="G44" s="234">
        <v>2780</v>
      </c>
      <c r="H44" s="234">
        <v>3159</v>
      </c>
      <c r="I44" s="150">
        <v>0.88002532446976889</v>
      </c>
      <c r="J44" s="150">
        <v>0.83523266856600187</v>
      </c>
      <c r="K44" s="234">
        <v>2244</v>
      </c>
      <c r="L44" s="234">
        <v>4512</v>
      </c>
      <c r="M44" s="150">
        <v>0.49734042553191488</v>
      </c>
      <c r="N44" s="234">
        <v>2639</v>
      </c>
      <c r="O44" s="234">
        <v>4515</v>
      </c>
      <c r="P44" s="150">
        <v>0.5844961240310077</v>
      </c>
      <c r="Q44" s="150">
        <v>0.54091827478146126</v>
      </c>
      <c r="R44" s="158">
        <f t="shared" si="0"/>
        <v>0.35237414059706795</v>
      </c>
      <c r="S44" s="156"/>
    </row>
    <row r="45" spans="1:19">
      <c r="A45" s="332"/>
      <c r="B45" s="333"/>
      <c r="C45" s="149">
        <v>2014</v>
      </c>
      <c r="D45" s="234">
        <v>2519</v>
      </c>
      <c r="E45" s="234">
        <v>3199</v>
      </c>
      <c r="F45" s="150">
        <v>0.78743357299155992</v>
      </c>
      <c r="G45" s="234">
        <v>2775</v>
      </c>
      <c r="H45" s="234">
        <v>3199</v>
      </c>
      <c r="I45" s="150">
        <v>0.86745858080650207</v>
      </c>
      <c r="J45" s="150">
        <v>0.82744607689903105</v>
      </c>
      <c r="K45" s="234">
        <v>2248</v>
      </c>
      <c r="L45" s="234">
        <v>4670</v>
      </c>
      <c r="M45" s="150">
        <v>0.48137044967880088</v>
      </c>
      <c r="N45" s="234">
        <v>2596</v>
      </c>
      <c r="O45" s="234">
        <v>4664</v>
      </c>
      <c r="P45" s="150">
        <v>0.55660377358490565</v>
      </c>
      <c r="Q45" s="150">
        <v>0.51898711163185329</v>
      </c>
      <c r="R45" s="158">
        <f t="shared" si="0"/>
        <v>0.37278437094435268</v>
      </c>
      <c r="S45" s="156"/>
    </row>
    <row r="46" spans="1:19">
      <c r="A46" s="332"/>
      <c r="B46" s="333"/>
      <c r="C46" s="149">
        <v>2015</v>
      </c>
      <c r="D46" s="234">
        <v>1898</v>
      </c>
      <c r="E46" s="234">
        <v>3007</v>
      </c>
      <c r="F46" s="150">
        <v>0.63119388094446294</v>
      </c>
      <c r="G46" s="234">
        <v>2045</v>
      </c>
      <c r="H46" s="234">
        <v>3012</v>
      </c>
      <c r="I46" s="150">
        <v>0.67895086321381137</v>
      </c>
      <c r="J46" s="150">
        <v>0.65507237207913716</v>
      </c>
      <c r="K46" s="234">
        <v>1448</v>
      </c>
      <c r="L46" s="234">
        <v>4393</v>
      </c>
      <c r="M46" s="150">
        <v>0.32961529706351012</v>
      </c>
      <c r="N46" s="234">
        <v>1507</v>
      </c>
      <c r="O46" s="234">
        <v>4375</v>
      </c>
      <c r="P46" s="150">
        <v>0.34445714285714285</v>
      </c>
      <c r="Q46" s="150">
        <v>0.33703621996032651</v>
      </c>
      <c r="R46" s="158">
        <f t="shared" si="0"/>
        <v>0.48549773379908279</v>
      </c>
      <c r="S46" s="156"/>
    </row>
    <row r="47" spans="1:19">
      <c r="A47" s="331">
        <v>933</v>
      </c>
      <c r="B47" s="334" t="s">
        <v>29</v>
      </c>
      <c r="C47" s="152">
        <v>2013</v>
      </c>
      <c r="D47" s="235">
        <v>323</v>
      </c>
      <c r="E47" s="235">
        <v>521</v>
      </c>
      <c r="F47" s="153">
        <v>0.6199616122840691</v>
      </c>
      <c r="G47" s="235">
        <v>366</v>
      </c>
      <c r="H47" s="235">
        <v>521</v>
      </c>
      <c r="I47" s="153">
        <v>0.7024952015355086</v>
      </c>
      <c r="J47" s="153">
        <v>0.6612284069097889</v>
      </c>
      <c r="K47" s="235">
        <v>1277</v>
      </c>
      <c r="L47" s="235">
        <v>3296</v>
      </c>
      <c r="M47" s="153">
        <v>0.3874393203883495</v>
      </c>
      <c r="N47" s="235">
        <v>1609</v>
      </c>
      <c r="O47" s="235">
        <v>3297</v>
      </c>
      <c r="P47" s="153">
        <v>0.48801941158629059</v>
      </c>
      <c r="Q47" s="153">
        <v>0.43772936598732004</v>
      </c>
      <c r="R47" s="159">
        <f t="shared" si="0"/>
        <v>0.3380058064458818</v>
      </c>
      <c r="S47" s="156"/>
    </row>
    <row r="48" spans="1:19">
      <c r="A48" s="331"/>
      <c r="B48" s="334"/>
      <c r="C48" s="152">
        <v>2014</v>
      </c>
      <c r="D48" s="235">
        <v>308</v>
      </c>
      <c r="E48" s="235">
        <v>519</v>
      </c>
      <c r="F48" s="153">
        <v>0.59344894026974948</v>
      </c>
      <c r="G48" s="235">
        <v>387</v>
      </c>
      <c r="H48" s="235">
        <v>524</v>
      </c>
      <c r="I48" s="153">
        <v>0.73854961832061072</v>
      </c>
      <c r="J48" s="153">
        <v>0.6659992792951801</v>
      </c>
      <c r="K48" s="235">
        <v>1228</v>
      </c>
      <c r="L48" s="235">
        <v>3321</v>
      </c>
      <c r="M48" s="153">
        <v>0.36976814212586573</v>
      </c>
      <c r="N48" s="235">
        <v>1488</v>
      </c>
      <c r="O48" s="235">
        <v>3307</v>
      </c>
      <c r="P48" s="153">
        <v>0.44995464166918658</v>
      </c>
      <c r="Q48" s="153">
        <v>0.40986139189752613</v>
      </c>
      <c r="R48" s="159">
        <f t="shared" si="0"/>
        <v>0.38459183870096969</v>
      </c>
      <c r="S48" s="156"/>
    </row>
    <row r="49" spans="1:19">
      <c r="A49" s="336"/>
      <c r="B49" s="335"/>
      <c r="C49" s="160">
        <v>2015</v>
      </c>
      <c r="D49" s="236">
        <v>197</v>
      </c>
      <c r="E49" s="236">
        <v>541</v>
      </c>
      <c r="F49" s="161">
        <v>0.36414048059149723</v>
      </c>
      <c r="G49" s="236">
        <v>244</v>
      </c>
      <c r="H49" s="236">
        <v>542</v>
      </c>
      <c r="I49" s="161">
        <v>0.45018450184501846</v>
      </c>
      <c r="J49" s="161">
        <v>0.40716249121825787</v>
      </c>
      <c r="K49" s="236">
        <v>647</v>
      </c>
      <c r="L49" s="236">
        <v>3180</v>
      </c>
      <c r="M49" s="161">
        <v>0.20345911949685536</v>
      </c>
      <c r="N49" s="236">
        <v>692</v>
      </c>
      <c r="O49" s="236">
        <v>3226</v>
      </c>
      <c r="P49" s="161">
        <v>0.21450712957222567</v>
      </c>
      <c r="Q49" s="161">
        <v>0.20898312453454052</v>
      </c>
      <c r="R49" s="162">
        <f t="shared" si="0"/>
        <v>0.48673286699556045</v>
      </c>
      <c r="S49" s="156"/>
    </row>
    <row r="53" spans="1:19">
      <c r="A53" s="148"/>
      <c r="B53" s="148"/>
      <c r="C53" s="151" t="s">
        <v>0</v>
      </c>
      <c r="D53" s="237" t="s">
        <v>56</v>
      </c>
      <c r="E53" s="237" t="s">
        <v>57</v>
      </c>
      <c r="F53" s="151" t="s">
        <v>58</v>
      </c>
      <c r="G53" s="237" t="s">
        <v>59</v>
      </c>
      <c r="H53" s="237" t="s">
        <v>60</v>
      </c>
      <c r="I53" s="151" t="s">
        <v>61</v>
      </c>
      <c r="J53" s="151" t="s">
        <v>62</v>
      </c>
      <c r="K53" s="237" t="s">
        <v>63</v>
      </c>
      <c r="L53" s="237" t="s">
        <v>64</v>
      </c>
      <c r="M53" s="151" t="s">
        <v>65</v>
      </c>
      <c r="N53" s="237" t="s">
        <v>66</v>
      </c>
      <c r="O53" s="237" t="s">
        <v>67</v>
      </c>
      <c r="P53" s="151" t="s">
        <v>68</v>
      </c>
      <c r="Q53" s="151" t="s">
        <v>69</v>
      </c>
      <c r="R53" s="151" t="s">
        <v>70</v>
      </c>
    </row>
    <row r="54" spans="1:19">
      <c r="B54" s="328" t="s">
        <v>36</v>
      </c>
      <c r="C54" s="163">
        <v>2013</v>
      </c>
      <c r="D54" s="238">
        <v>27095</v>
      </c>
      <c r="E54" s="238">
        <v>35323</v>
      </c>
      <c r="F54" s="268">
        <v>0.76706395266540217</v>
      </c>
      <c r="G54" s="238">
        <v>31577</v>
      </c>
      <c r="H54" s="238">
        <v>35329</v>
      </c>
      <c r="I54" s="164">
        <v>0.8937982960174361</v>
      </c>
      <c r="J54" s="164">
        <v>0.83043112434141908</v>
      </c>
      <c r="K54" s="238">
        <v>24678</v>
      </c>
      <c r="L54" s="238">
        <v>49682</v>
      </c>
      <c r="M54" s="164">
        <v>0.4967191336902701</v>
      </c>
      <c r="N54" s="238">
        <v>30848</v>
      </c>
      <c r="O54" s="238">
        <v>49724</v>
      </c>
      <c r="P54" s="164">
        <v>0.62038452256455634</v>
      </c>
      <c r="Q54" s="164">
        <v>0.55855182812741322</v>
      </c>
      <c r="R54" s="165">
        <f>(J54-Q54)/J54</f>
        <v>0.32739535916313611</v>
      </c>
    </row>
    <row r="55" spans="1:19">
      <c r="B55" s="329"/>
      <c r="C55" s="166">
        <v>2014</v>
      </c>
      <c r="D55" s="239">
        <v>27256</v>
      </c>
      <c r="E55" s="239">
        <v>35916</v>
      </c>
      <c r="F55" s="269">
        <v>0.75888183539369636</v>
      </c>
      <c r="G55" s="239">
        <v>31377</v>
      </c>
      <c r="H55" s="239">
        <v>35931</v>
      </c>
      <c r="I55" s="167">
        <v>0.87325707606245306</v>
      </c>
      <c r="J55" s="167">
        <v>0.81606945572807477</v>
      </c>
      <c r="K55" s="239">
        <v>24392</v>
      </c>
      <c r="L55" s="239">
        <v>50798</v>
      </c>
      <c r="M55" s="167">
        <v>0.48017638489704317</v>
      </c>
      <c r="N55" s="239">
        <v>29815</v>
      </c>
      <c r="O55" s="239">
        <v>50772</v>
      </c>
      <c r="P55" s="167">
        <v>0.58723312061766331</v>
      </c>
      <c r="Q55" s="167">
        <v>0.5337047527573533</v>
      </c>
      <c r="R55" s="168">
        <f>(J55-Q55)/J55</f>
        <v>0.34600572413141406</v>
      </c>
    </row>
    <row r="56" spans="1:19">
      <c r="B56" s="330"/>
      <c r="C56" s="169">
        <v>2015</v>
      </c>
      <c r="D56" s="240">
        <v>20528</v>
      </c>
      <c r="E56" s="240">
        <v>35049</v>
      </c>
      <c r="F56" s="270">
        <v>0.58569431367514047</v>
      </c>
      <c r="G56" s="240">
        <v>23806</v>
      </c>
      <c r="H56" s="240">
        <v>35130</v>
      </c>
      <c r="I56" s="170">
        <v>0.67765442641616846</v>
      </c>
      <c r="J56" s="170">
        <v>0.63167437004565441</v>
      </c>
      <c r="K56" s="240">
        <v>14733</v>
      </c>
      <c r="L56" s="240">
        <v>48224</v>
      </c>
      <c r="M56" s="170">
        <v>0.30551177836761778</v>
      </c>
      <c r="N56" s="240">
        <v>17595</v>
      </c>
      <c r="O56" s="240">
        <v>48129</v>
      </c>
      <c r="P56" s="170">
        <v>0.36558000373994887</v>
      </c>
      <c r="Q56" s="170">
        <v>0.3355458910537833</v>
      </c>
      <c r="R56" s="171">
        <f>(J56-Q56)/J56</f>
        <v>0.46879926277595901</v>
      </c>
    </row>
    <row r="59" spans="1:19">
      <c r="F59" s="84" t="s">
        <v>81</v>
      </c>
    </row>
  </sheetData>
  <autoFilter ref="A1:S1"/>
  <sortState ref="A2:R56">
    <sortCondition ref="A1"/>
  </sortState>
  <mergeCells count="33">
    <mergeCell ref="B29:B31"/>
    <mergeCell ref="B32:B34"/>
    <mergeCell ref="B35:B37"/>
    <mergeCell ref="B2:B4"/>
    <mergeCell ref="B5:B7"/>
    <mergeCell ref="B8:B10"/>
    <mergeCell ref="B11:B13"/>
    <mergeCell ref="B14:B16"/>
    <mergeCell ref="B17:B19"/>
    <mergeCell ref="A5:A7"/>
    <mergeCell ref="A2:A4"/>
    <mergeCell ref="A35:A37"/>
    <mergeCell ref="A32:A34"/>
    <mergeCell ref="A29:A31"/>
    <mergeCell ref="A26:A28"/>
    <mergeCell ref="A23:A25"/>
    <mergeCell ref="A20:A22"/>
    <mergeCell ref="B54:B56"/>
    <mergeCell ref="A17:A19"/>
    <mergeCell ref="A14:A16"/>
    <mergeCell ref="A11:A13"/>
    <mergeCell ref="A8:A10"/>
    <mergeCell ref="B38:B40"/>
    <mergeCell ref="B41:B43"/>
    <mergeCell ref="B44:B46"/>
    <mergeCell ref="B47:B49"/>
    <mergeCell ref="A47:A49"/>
    <mergeCell ref="A44:A46"/>
    <mergeCell ref="A41:A43"/>
    <mergeCell ref="A38:A40"/>
    <mergeCell ref="B20:B22"/>
    <mergeCell ref="B23:B25"/>
    <mergeCell ref="B26:B28"/>
  </mergeCells>
  <pageMargins left="0.45" right="0.45" top="0.5" bottom="0.5" header="0.3" footer="0.3"/>
  <pageSetup scale="4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E Form" ma:contentTypeID="0x010100BF0CFF4F79FE4C21A26C231C20FF20C60081736603541D0D48B7FA29FD738D15F4" ma:contentTypeVersion="2" ma:contentTypeDescription="A content type for all DOE forms and PDFs" ma:contentTypeScope="" ma:versionID="0e4e3b434db6ceb224dba01a3d94335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3248f2567309a8a3acabb583c191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84FB7-9B3A-4DEC-B19C-DBB70E5B7ABC}"/>
</file>

<file path=customXml/itemProps2.xml><?xml version="1.0" encoding="utf-8"?>
<ds:datastoreItem xmlns:ds="http://schemas.openxmlformats.org/officeDocument/2006/customXml" ds:itemID="{FE48C925-1965-459E-B867-D40249899C7E}"/>
</file>

<file path=customXml/itemProps3.xml><?xml version="1.0" encoding="utf-8"?>
<ds:datastoreItem xmlns:ds="http://schemas.openxmlformats.org/officeDocument/2006/customXml" ds:itemID="{1DA2212B-D30E-4484-83D9-2E7D0236E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Achievement</vt:lpstr>
      <vt:lpstr>Readiness</vt:lpstr>
      <vt:lpstr>Achievement Gap</vt:lpstr>
      <vt:lpstr>Achievement data</vt:lpstr>
      <vt:lpstr>Readiness data</vt:lpstr>
      <vt:lpstr>Gap 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2014-15 Strive HI Complex Area Data File</dc:title>
  <dc:creator>wmke</dc:creator>
  <cp:lastModifiedBy>Christine Strobel</cp:lastModifiedBy>
  <cp:lastPrinted>2015-10-13T02:15:22Z</cp:lastPrinted>
  <dcterms:created xsi:type="dcterms:W3CDTF">2015-10-09T23:18:45Z</dcterms:created>
  <dcterms:modified xsi:type="dcterms:W3CDTF">2015-10-19T21:54:30Z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0x010100BF0CFF4F79FE4C21A26C231C20FF20C60081736603541D0D48B7FA29FD738D15F4</vt:lpwstr>
  </property>
</Properties>
</file>